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338" i="1" l="1"/>
  <c r="E338" i="1" l="1"/>
  <c r="C319" i="1" l="1"/>
  <c r="E319" i="1" s="1"/>
  <c r="C302" i="1"/>
  <c r="E302" i="1" s="1"/>
  <c r="C284" i="1"/>
  <c r="E284" i="1" s="1"/>
  <c r="C266" i="1" l="1"/>
  <c r="E266" i="1" s="1"/>
  <c r="C248" i="1"/>
  <c r="E248" i="1" s="1"/>
  <c r="C231" i="1"/>
  <c r="E231" i="1" s="1"/>
  <c r="C214" i="1"/>
  <c r="E214" i="1" s="1"/>
  <c r="C200" i="1"/>
  <c r="E200" i="1" s="1"/>
  <c r="C187" i="1"/>
  <c r="E187" i="1" s="1"/>
  <c r="C172" i="1"/>
  <c r="C175" i="1" s="1"/>
  <c r="E175" i="1" s="1"/>
  <c r="C162" i="1"/>
  <c r="E162" i="1" s="1"/>
  <c r="C152" i="1"/>
  <c r="E152" i="1" s="1"/>
  <c r="C142" i="1"/>
  <c r="E142" i="1" s="1"/>
  <c r="C132" i="1"/>
  <c r="E132" i="1" s="1"/>
  <c r="C122" i="1"/>
  <c r="E122" i="1" s="1"/>
  <c r="C113" i="1"/>
  <c r="E113" i="1" s="1"/>
  <c r="C104" i="1"/>
  <c r="E104" i="1" s="1"/>
  <c r="C95" i="1"/>
  <c r="E95" i="1" s="1"/>
  <c r="C86" i="1"/>
  <c r="E86" i="1" s="1"/>
  <c r="C80" i="1"/>
  <c r="E80" i="1" s="1"/>
  <c r="C74" i="1"/>
  <c r="E74" i="1" s="1"/>
  <c r="C68" i="1"/>
  <c r="E68" i="1" s="1"/>
  <c r="C62" i="1"/>
  <c r="E62" i="1" s="1"/>
  <c r="C56" i="1"/>
  <c r="E56" i="1" s="1"/>
  <c r="C50" i="1"/>
  <c r="E50" i="1" s="1"/>
  <c r="C44" i="1"/>
  <c r="E44" i="1" s="1"/>
  <c r="C40" i="1"/>
  <c r="E40" i="1" s="1"/>
  <c r="C37" i="1"/>
  <c r="E37" i="1" s="1"/>
  <c r="E34" i="1"/>
  <c r="C31" i="1"/>
  <c r="E31" i="1" s="1"/>
  <c r="C28" i="1"/>
  <c r="E28" i="1" s="1"/>
  <c r="C25" i="1"/>
  <c r="E25" i="1" s="1"/>
  <c r="C22" i="1"/>
  <c r="E22" i="1" s="1"/>
  <c r="C19" i="1"/>
  <c r="E19" i="1" s="1"/>
  <c r="C16" i="1"/>
  <c r="E16" i="1" s="1"/>
  <c r="C13" i="1"/>
  <c r="E13" i="1" s="1"/>
  <c r="C10" i="1"/>
  <c r="E10" i="1" s="1"/>
  <c r="E7" i="1"/>
  <c r="E6" i="1"/>
  <c r="E5" i="1"/>
</calcChain>
</file>

<file path=xl/sharedStrings.xml><?xml version="1.0" encoding="utf-8"?>
<sst xmlns="http://schemas.openxmlformats.org/spreadsheetml/2006/main" count="361" uniqueCount="53">
  <si>
    <t>Off-Track Betting Sales and Transfers to the General Fund</t>
  </si>
  <si>
    <t>Fiscal Year</t>
  </si>
  <si>
    <t>Facilities</t>
  </si>
  <si>
    <t>Amount Wagered</t>
  </si>
  <si>
    <t>Transfers to the General Fund</t>
  </si>
  <si>
    <t>Transfers as a % of Amount Wagered</t>
  </si>
  <si>
    <t>Branches and Telephone Betting</t>
  </si>
  <si>
    <t>Teletrack</t>
  </si>
  <si>
    <t>Total</t>
  </si>
  <si>
    <t>Windsor Locks Bradley Teletheater</t>
  </si>
  <si>
    <t>Teletrack Old</t>
  </si>
  <si>
    <t>Teletrack /Coliseum</t>
  </si>
  <si>
    <t>Plainfield</t>
  </si>
  <si>
    <t>Teletrack/Coliseum</t>
  </si>
  <si>
    <t>Bridgeport</t>
  </si>
  <si>
    <t>1994(1)</t>
  </si>
  <si>
    <t>New Haven Sports Haven</t>
  </si>
  <si>
    <t>Bristol</t>
  </si>
  <si>
    <t>Hartford</t>
  </si>
  <si>
    <t>New Britain</t>
  </si>
  <si>
    <t>1999(2)</t>
  </si>
  <si>
    <t>2003(3)</t>
  </si>
  <si>
    <t>Torrington</t>
  </si>
  <si>
    <t>Bridgeport Shoreline Star</t>
  </si>
  <si>
    <t>East Haven</t>
  </si>
  <si>
    <t>Milford</t>
  </si>
  <si>
    <t>New Haven Account Wagering</t>
  </si>
  <si>
    <t>Norwalk</t>
  </si>
  <si>
    <t>Waterbury</t>
  </si>
  <si>
    <t>2008(4)</t>
  </si>
  <si>
    <t>2009(5)</t>
  </si>
  <si>
    <t>Putnam</t>
  </si>
  <si>
    <t>Manchester</t>
  </si>
  <si>
    <t>2011(6)</t>
  </si>
  <si>
    <t>New London</t>
  </si>
  <si>
    <t>Willimantic</t>
  </si>
  <si>
    <t>G-4 Online Wagering</t>
  </si>
  <si>
    <t xml:space="preserve">(1)  The fiscal year 1994 General Fund Transfer figure includes the remaining balance of $906,018 from the </t>
  </si>
  <si>
    <t xml:space="preserve">       off-track betting fund used prior to the sale of the system on July 1, 1993.</t>
  </si>
  <si>
    <t>(2)  New Britain, Hartford, and Bristol became simulcast facilities on August 16, 1997, therefore, starting with</t>
  </si>
  <si>
    <t xml:space="preserve">       fiscal year 1999 the figures for these facilities are no longer included in Branches and Telephone Betting</t>
  </si>
  <si>
    <t xml:space="preserve">       but are shown separately.</t>
  </si>
  <si>
    <t>(3)  Torrington became a simulcast facility on December 4, 2002, therefore, for fiscal year 2003 the figure for this</t>
  </si>
  <si>
    <t xml:space="preserve">        facility is split between Branches and Telephone Betting and Torringon and for fiscal 2004 on is shown </t>
  </si>
  <si>
    <t xml:space="preserve">        under Torrington. </t>
  </si>
  <si>
    <t>(4)  East Haven and Waterbury began simulcasting effective September 20, 2007 and Norwalk began</t>
  </si>
  <si>
    <t xml:space="preserve">     simulcasting effective April 10, 2008.</t>
  </si>
  <si>
    <t xml:space="preserve">(5)  Milford reopened March 31, 2009. </t>
  </si>
  <si>
    <t>(6) Three new branches opened for fiscal year 2011,  Manchester on August 25th, New London On November 1st</t>
  </si>
  <si>
    <t xml:space="preserve">     and Willimantic on February 11th.</t>
  </si>
  <si>
    <t>For Fiscal Years 1976 to 2016</t>
  </si>
  <si>
    <t>Stamford</t>
  </si>
  <si>
    <t>Willimantic/Windham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</si>
</sst>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10" fontId="0" fillId="0" borderId="0" xfId="0" applyNumberFormat="1" applyAlignment="1">
      <alignment horizontal="centerContinuous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10" fontId="0" fillId="0" borderId="2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10" fontId="0" fillId="0" borderId="3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10" fontId="0" fillId="0" borderId="4" xfId="0" applyNumberForma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43" fontId="0" fillId="0" borderId="0" xfId="1" applyFont="1"/>
    <xf numFmtId="43" fontId="0" fillId="0" borderId="4" xfId="1" applyFont="1" applyBorder="1"/>
    <xf numFmtId="43" fontId="0" fillId="0" borderId="3" xfId="1" applyFont="1" applyBorder="1"/>
    <xf numFmtId="164" fontId="0" fillId="0" borderId="0" xfId="0" applyNumberFormat="1"/>
    <xf numFmtId="10" fontId="0" fillId="0" borderId="0" xfId="0" applyNumberFormat="1"/>
    <xf numFmtId="0" fontId="0" fillId="0" borderId="5" xfId="0" applyBorder="1"/>
    <xf numFmtId="0" fontId="0" fillId="0" borderId="6" xfId="0" applyBorder="1"/>
    <xf numFmtId="0" fontId="5" fillId="0" borderId="0" xfId="0" applyFont="1" applyBorder="1"/>
    <xf numFmtId="0" fontId="2" fillId="0" borderId="0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4" fontId="0" fillId="0" borderId="0" xfId="0" applyNumberFormat="1"/>
    <xf numFmtId="10" fontId="0" fillId="0" borderId="8" xfId="0" applyNumberFormat="1" applyBorder="1"/>
    <xf numFmtId="10" fontId="0" fillId="0" borderId="9" xfId="0" applyNumberFormat="1" applyBorder="1"/>
    <xf numFmtId="39" fontId="6" fillId="2" borderId="4" xfId="0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abSelected="1" view="pageLayout" topLeftCell="A319" zoomScaleNormal="100" zoomScaleSheetLayoutView="100" workbookViewId="0">
      <selection activeCell="E325" sqref="E325"/>
    </sheetView>
  </sheetViews>
  <sheetFormatPr defaultRowHeight="14.5" x14ac:dyDescent="0.35"/>
  <cols>
    <col min="1" max="1" width="8.81640625" style="34"/>
    <col min="2" max="2" width="34.81640625" customWidth="1"/>
    <col min="3" max="3" width="19.54296875" customWidth="1"/>
    <col min="4" max="4" width="13.81640625" customWidth="1"/>
    <col min="5" max="5" width="10" customWidth="1"/>
    <col min="7" max="7" width="12.1796875" customWidth="1"/>
  </cols>
  <sheetData>
    <row r="1" spans="1:5" ht="15.75" x14ac:dyDescent="0.25">
      <c r="A1" s="36" t="s">
        <v>0</v>
      </c>
      <c r="B1" s="1"/>
      <c r="C1" s="2"/>
      <c r="D1" s="2"/>
      <c r="E1" s="3"/>
    </row>
    <row r="2" spans="1:5" ht="15.75" x14ac:dyDescent="0.25">
      <c r="A2" s="37" t="s">
        <v>50</v>
      </c>
      <c r="B2" s="1"/>
      <c r="C2" s="2"/>
      <c r="D2" s="2"/>
      <c r="E2" s="3"/>
    </row>
    <row r="3" spans="1:5" ht="76.5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ht="15" x14ac:dyDescent="0.25">
      <c r="A4" s="9">
        <v>1976</v>
      </c>
      <c r="B4" s="10" t="s">
        <v>6</v>
      </c>
      <c r="C4" s="11">
        <v>11298654</v>
      </c>
      <c r="D4" s="11"/>
      <c r="E4" s="12"/>
    </row>
    <row r="5" spans="1:5" ht="15" x14ac:dyDescent="0.25">
      <c r="A5" s="13">
        <v>1977</v>
      </c>
      <c r="B5" s="10" t="s">
        <v>6</v>
      </c>
      <c r="C5" s="11">
        <v>93966692</v>
      </c>
      <c r="D5" s="11">
        <v>8000000</v>
      </c>
      <c r="E5" s="12">
        <f>SUM(D5/C5)</f>
        <v>8.513655030018509E-2</v>
      </c>
    </row>
    <row r="6" spans="1:5" ht="15" x14ac:dyDescent="0.25">
      <c r="A6" s="13">
        <v>1978</v>
      </c>
      <c r="B6" s="10" t="s">
        <v>6</v>
      </c>
      <c r="C6" s="11">
        <v>108028104</v>
      </c>
      <c r="D6" s="11">
        <v>8800000</v>
      </c>
      <c r="E6" s="12">
        <f>SUM(D6/C6)</f>
        <v>8.1460283705432804E-2</v>
      </c>
    </row>
    <row r="7" spans="1:5" ht="15" x14ac:dyDescent="0.25">
      <c r="A7" s="13">
        <v>1979</v>
      </c>
      <c r="B7" s="10" t="s">
        <v>6</v>
      </c>
      <c r="C7" s="11">
        <v>118028104</v>
      </c>
      <c r="D7" s="11">
        <v>7800000</v>
      </c>
      <c r="E7" s="12">
        <f>SUM(D7/C7)</f>
        <v>6.608595525689373E-2</v>
      </c>
    </row>
    <row r="8" spans="1:5" ht="15" x14ac:dyDescent="0.25">
      <c r="A8" s="14"/>
      <c r="B8" s="15" t="s">
        <v>6</v>
      </c>
      <c r="C8" s="16">
        <v>112701932</v>
      </c>
      <c r="D8" s="16"/>
      <c r="E8" s="17"/>
    </row>
    <row r="9" spans="1:5" ht="15" x14ac:dyDescent="0.25">
      <c r="A9" s="18">
        <v>1980</v>
      </c>
      <c r="B9" s="19" t="s">
        <v>7</v>
      </c>
      <c r="C9" s="20">
        <v>53592968</v>
      </c>
      <c r="D9" s="20"/>
      <c r="E9" s="21"/>
    </row>
    <row r="10" spans="1:5" ht="15" x14ac:dyDescent="0.25">
      <c r="A10" s="22"/>
      <c r="B10" s="23" t="s">
        <v>8</v>
      </c>
      <c r="C10" s="24">
        <f>SUM(C8:C9)</f>
        <v>166294900</v>
      </c>
      <c r="D10" s="24">
        <v>13100000</v>
      </c>
      <c r="E10" s="25">
        <f>SUM(D10/C10)</f>
        <v>7.8775717114595814E-2</v>
      </c>
    </row>
    <row r="11" spans="1:5" ht="15" x14ac:dyDescent="0.25">
      <c r="A11" s="18"/>
      <c r="B11" s="19" t="s">
        <v>6</v>
      </c>
      <c r="C11" s="20">
        <v>106550169</v>
      </c>
      <c r="D11" s="20"/>
      <c r="E11" s="21"/>
    </row>
    <row r="12" spans="1:5" ht="15" x14ac:dyDescent="0.25">
      <c r="A12" s="18">
        <v>1981</v>
      </c>
      <c r="B12" s="19" t="s">
        <v>7</v>
      </c>
      <c r="C12" s="20">
        <v>73629034</v>
      </c>
      <c r="D12" s="20"/>
      <c r="E12" s="21"/>
    </row>
    <row r="13" spans="1:5" ht="15" x14ac:dyDescent="0.25">
      <c r="A13" s="22"/>
      <c r="B13" s="23" t="s">
        <v>8</v>
      </c>
      <c r="C13" s="24">
        <f>SUM(C11:C12)</f>
        <v>180179203</v>
      </c>
      <c r="D13" s="24">
        <v>13500000</v>
      </c>
      <c r="E13" s="25">
        <f>SUM(D13/C13)</f>
        <v>7.4925406346702514E-2</v>
      </c>
    </row>
    <row r="14" spans="1:5" ht="15" x14ac:dyDescent="0.25">
      <c r="A14" s="18"/>
      <c r="B14" s="19" t="s">
        <v>6</v>
      </c>
      <c r="C14" s="20">
        <v>107529651</v>
      </c>
      <c r="D14" s="20"/>
      <c r="E14" s="21"/>
    </row>
    <row r="15" spans="1:5" ht="15" x14ac:dyDescent="0.25">
      <c r="A15" s="18">
        <v>1982</v>
      </c>
      <c r="B15" s="19" t="s">
        <v>7</v>
      </c>
      <c r="C15" s="20">
        <v>82873917</v>
      </c>
      <c r="D15" s="20"/>
      <c r="E15" s="21"/>
    </row>
    <row r="16" spans="1:5" ht="15" x14ac:dyDescent="0.25">
      <c r="A16" s="22"/>
      <c r="B16" s="23" t="s">
        <v>8</v>
      </c>
      <c r="C16" s="24">
        <f>SUM(C14:C15)</f>
        <v>190403568</v>
      </c>
      <c r="D16" s="24">
        <v>20200000</v>
      </c>
      <c r="E16" s="25">
        <f>SUM(D16/C16)</f>
        <v>0.10609044889326864</v>
      </c>
    </row>
    <row r="17" spans="1:5" ht="15" x14ac:dyDescent="0.25">
      <c r="A17" s="18"/>
      <c r="B17" s="19" t="s">
        <v>6</v>
      </c>
      <c r="C17" s="20">
        <v>101755729</v>
      </c>
      <c r="D17" s="20"/>
      <c r="E17" s="21"/>
    </row>
    <row r="18" spans="1:5" ht="15" x14ac:dyDescent="0.25">
      <c r="A18" s="18">
        <v>1983</v>
      </c>
      <c r="B18" s="19" t="s">
        <v>7</v>
      </c>
      <c r="C18" s="20">
        <v>81792562</v>
      </c>
      <c r="D18" s="20"/>
      <c r="E18" s="21"/>
    </row>
    <row r="19" spans="1:5" ht="15" x14ac:dyDescent="0.25">
      <c r="A19" s="22"/>
      <c r="B19" s="23" t="s">
        <v>8</v>
      </c>
      <c r="C19" s="24">
        <f>SUM(C17:C18)</f>
        <v>183548291</v>
      </c>
      <c r="D19" s="24">
        <v>19000000</v>
      </c>
      <c r="E19" s="25">
        <f>SUM(D19/C19)</f>
        <v>0.10351499268385997</v>
      </c>
    </row>
    <row r="20" spans="1:5" ht="15" x14ac:dyDescent="0.25">
      <c r="A20" s="18"/>
      <c r="B20" s="19" t="s">
        <v>6</v>
      </c>
      <c r="C20" s="20">
        <v>100811001</v>
      </c>
      <c r="D20" s="20"/>
      <c r="E20" s="21"/>
    </row>
    <row r="21" spans="1:5" ht="15" x14ac:dyDescent="0.25">
      <c r="A21" s="18">
        <v>1984</v>
      </c>
      <c r="B21" s="19" t="s">
        <v>7</v>
      </c>
      <c r="C21" s="20">
        <v>86253642</v>
      </c>
      <c r="D21" s="20"/>
      <c r="E21" s="21"/>
    </row>
    <row r="22" spans="1:5" ht="15" x14ac:dyDescent="0.25">
      <c r="A22" s="22"/>
      <c r="B22" s="23" t="s">
        <v>8</v>
      </c>
      <c r="C22" s="24">
        <f>SUM(C20:C21)</f>
        <v>187064643</v>
      </c>
      <c r="D22" s="24">
        <v>18800000</v>
      </c>
      <c r="E22" s="25">
        <f>SUM(D22/C22)</f>
        <v>0.10050001806060165</v>
      </c>
    </row>
    <row r="23" spans="1:5" ht="15" x14ac:dyDescent="0.25">
      <c r="A23" s="18"/>
      <c r="B23" s="19" t="s">
        <v>6</v>
      </c>
      <c r="C23" s="20">
        <v>98054407</v>
      </c>
      <c r="D23" s="20"/>
      <c r="E23" s="21"/>
    </row>
    <row r="24" spans="1:5" ht="15" x14ac:dyDescent="0.25">
      <c r="A24" s="18">
        <v>1985</v>
      </c>
      <c r="B24" s="19" t="s">
        <v>7</v>
      </c>
      <c r="C24" s="20">
        <v>87535235</v>
      </c>
      <c r="D24" s="20"/>
      <c r="E24" s="21"/>
    </row>
    <row r="25" spans="1:5" ht="15" x14ac:dyDescent="0.25">
      <c r="A25" s="22"/>
      <c r="B25" s="23" t="s">
        <v>8</v>
      </c>
      <c r="C25" s="24">
        <f>SUM(C23:C24)</f>
        <v>185589642</v>
      </c>
      <c r="D25" s="24">
        <v>18700000</v>
      </c>
      <c r="E25" s="25">
        <f>SUM(D25/C25)</f>
        <v>0.10075993357431014</v>
      </c>
    </row>
    <row r="26" spans="1:5" ht="15" x14ac:dyDescent="0.25">
      <c r="A26" s="18"/>
      <c r="B26" s="19" t="s">
        <v>6</v>
      </c>
      <c r="C26" s="20">
        <v>101654000</v>
      </c>
      <c r="D26" s="20"/>
      <c r="E26" s="21"/>
    </row>
    <row r="27" spans="1:5" ht="15" x14ac:dyDescent="0.25">
      <c r="A27" s="18">
        <v>1986</v>
      </c>
      <c r="B27" s="19" t="s">
        <v>7</v>
      </c>
      <c r="C27" s="20">
        <v>87128000</v>
      </c>
      <c r="D27" s="20"/>
      <c r="E27" s="21"/>
    </row>
    <row r="28" spans="1:5" x14ac:dyDescent="0.3">
      <c r="A28" s="22"/>
      <c r="B28" s="23" t="s">
        <v>8</v>
      </c>
      <c r="C28" s="24">
        <f>SUM(C26:C27)</f>
        <v>188782000</v>
      </c>
      <c r="D28" s="24">
        <v>18900000</v>
      </c>
      <c r="E28" s="25">
        <f>SUM(D28/C28)</f>
        <v>0.10011547711116527</v>
      </c>
    </row>
    <row r="29" spans="1:5" x14ac:dyDescent="0.3">
      <c r="A29" s="18"/>
      <c r="B29" s="19" t="s">
        <v>6</v>
      </c>
      <c r="C29" s="20">
        <v>107625000</v>
      </c>
      <c r="D29" s="20"/>
      <c r="E29" s="21"/>
    </row>
    <row r="30" spans="1:5" x14ac:dyDescent="0.3">
      <c r="A30" s="18">
        <v>1987</v>
      </c>
      <c r="B30" s="19" t="s">
        <v>7</v>
      </c>
      <c r="C30" s="20">
        <v>85635000</v>
      </c>
      <c r="D30" s="20"/>
      <c r="E30" s="21"/>
    </row>
    <row r="31" spans="1:5" x14ac:dyDescent="0.3">
      <c r="A31" s="22"/>
      <c r="B31" s="23" t="s">
        <v>8</v>
      </c>
      <c r="C31" s="24">
        <f>SUM(C29:C30)</f>
        <v>193260000</v>
      </c>
      <c r="D31" s="24">
        <v>18700000</v>
      </c>
      <c r="E31" s="25">
        <f>SUM(D31/C31)</f>
        <v>9.6760840318741589E-2</v>
      </c>
    </row>
    <row r="32" spans="1:5" x14ac:dyDescent="0.3">
      <c r="A32" s="18"/>
      <c r="B32" s="19" t="s">
        <v>6</v>
      </c>
      <c r="C32" s="20">
        <v>112114000</v>
      </c>
      <c r="D32" s="20"/>
      <c r="E32" s="21"/>
    </row>
    <row r="33" spans="1:5" x14ac:dyDescent="0.3">
      <c r="A33" s="18">
        <v>1988</v>
      </c>
      <c r="B33" s="19" t="s">
        <v>7</v>
      </c>
      <c r="C33" s="20">
        <v>88226000</v>
      </c>
      <c r="D33" s="20"/>
      <c r="E33" s="21"/>
    </row>
    <row r="34" spans="1:5" x14ac:dyDescent="0.3">
      <c r="A34" s="22"/>
      <c r="B34" s="23" t="s">
        <v>8</v>
      </c>
      <c r="C34" s="24">
        <v>200340000</v>
      </c>
      <c r="D34" s="24">
        <v>18800000</v>
      </c>
      <c r="E34" s="25">
        <f>SUM(D34/C34)</f>
        <v>9.3840471198961758E-2</v>
      </c>
    </row>
    <row r="35" spans="1:5" x14ac:dyDescent="0.3">
      <c r="A35" s="18"/>
      <c r="B35" s="19" t="s">
        <v>6</v>
      </c>
      <c r="C35" s="20">
        <v>113639000</v>
      </c>
      <c r="D35" s="20"/>
      <c r="E35" s="21"/>
    </row>
    <row r="36" spans="1:5" x14ac:dyDescent="0.3">
      <c r="A36" s="18">
        <v>1989</v>
      </c>
      <c r="B36" s="19" t="s">
        <v>7</v>
      </c>
      <c r="C36" s="20">
        <v>88482000</v>
      </c>
      <c r="D36" s="20"/>
      <c r="E36" s="21"/>
    </row>
    <row r="37" spans="1:5" x14ac:dyDescent="0.3">
      <c r="A37" s="22"/>
      <c r="B37" s="23" t="s">
        <v>8</v>
      </c>
      <c r="C37" s="24">
        <f>SUM(C35:C36)</f>
        <v>202121000</v>
      </c>
      <c r="D37" s="24">
        <v>19600000</v>
      </c>
      <c r="E37" s="25">
        <f>SUM(D37/C37)</f>
        <v>9.6971616012190717E-2</v>
      </c>
    </row>
    <row r="38" spans="1:5" x14ac:dyDescent="0.3">
      <c r="A38" s="14"/>
      <c r="B38" s="15" t="s">
        <v>6</v>
      </c>
      <c r="C38" s="16">
        <v>110469000</v>
      </c>
      <c r="D38" s="16"/>
      <c r="E38" s="17"/>
    </row>
    <row r="39" spans="1:5" x14ac:dyDescent="0.3">
      <c r="A39" s="18">
        <v>1990</v>
      </c>
      <c r="B39" s="19" t="s">
        <v>7</v>
      </c>
      <c r="C39" s="20">
        <v>82959000</v>
      </c>
      <c r="D39" s="20"/>
      <c r="E39" s="21"/>
    </row>
    <row r="40" spans="1:5" x14ac:dyDescent="0.3">
      <c r="A40" s="22"/>
      <c r="B40" s="23" t="s">
        <v>8</v>
      </c>
      <c r="C40" s="24">
        <f>SUM(C38:C39)</f>
        <v>193428000</v>
      </c>
      <c r="D40" s="24">
        <v>18300000</v>
      </c>
      <c r="E40" s="25">
        <f>SUM(D40/C40)</f>
        <v>9.4608846702649047E-2</v>
      </c>
    </row>
    <row r="41" spans="1:5" x14ac:dyDescent="0.3">
      <c r="A41" s="14"/>
      <c r="B41" s="15" t="s">
        <v>6</v>
      </c>
      <c r="C41" s="16">
        <v>101637000</v>
      </c>
      <c r="D41" s="16"/>
      <c r="E41" s="17"/>
    </row>
    <row r="42" spans="1:5" x14ac:dyDescent="0.3">
      <c r="A42" s="18">
        <v>1991</v>
      </c>
      <c r="B42" s="19" t="s">
        <v>7</v>
      </c>
      <c r="C42" s="20">
        <v>65903000</v>
      </c>
      <c r="D42" s="20"/>
      <c r="E42" s="21"/>
    </row>
    <row r="43" spans="1:5" x14ac:dyDescent="0.3">
      <c r="A43" s="18"/>
      <c r="B43" s="19" t="s">
        <v>9</v>
      </c>
      <c r="C43" s="20">
        <v>32384000</v>
      </c>
      <c r="D43" s="20"/>
      <c r="E43" s="21"/>
    </row>
    <row r="44" spans="1:5" x14ac:dyDescent="0.3">
      <c r="A44" s="22"/>
      <c r="B44" s="23" t="s">
        <v>8</v>
      </c>
      <c r="C44" s="24">
        <f>SUM(C41:C43)</f>
        <v>199924000</v>
      </c>
      <c r="D44" s="24">
        <v>10900000</v>
      </c>
      <c r="E44" s="25">
        <f>SUM(D44/C44)</f>
        <v>5.4520717872791662E-2</v>
      </c>
    </row>
    <row r="45" spans="1:5" x14ac:dyDescent="0.3">
      <c r="A45" s="18"/>
      <c r="B45" s="19" t="s">
        <v>6</v>
      </c>
      <c r="C45" s="20">
        <v>80269244</v>
      </c>
      <c r="D45" s="20"/>
      <c r="E45" s="21"/>
    </row>
    <row r="46" spans="1:5" x14ac:dyDescent="0.3">
      <c r="A46" s="18"/>
      <c r="B46" s="19" t="s">
        <v>10</v>
      </c>
      <c r="C46" s="20">
        <v>34798887</v>
      </c>
      <c r="D46" s="20"/>
      <c r="E46" s="21"/>
    </row>
    <row r="47" spans="1:5" x14ac:dyDescent="0.3">
      <c r="A47" s="18">
        <v>1992</v>
      </c>
      <c r="B47" s="19" t="s">
        <v>11</v>
      </c>
      <c r="C47" s="20">
        <v>6659252</v>
      </c>
      <c r="D47" s="20"/>
      <c r="E47" s="21"/>
    </row>
    <row r="48" spans="1:5" x14ac:dyDescent="0.3">
      <c r="A48" s="18"/>
      <c r="B48" s="19" t="s">
        <v>9</v>
      </c>
      <c r="C48" s="20">
        <v>43958038</v>
      </c>
      <c r="D48" s="20"/>
      <c r="E48" s="21"/>
    </row>
    <row r="49" spans="1:5" x14ac:dyDescent="0.3">
      <c r="A49" s="18"/>
      <c r="B49" s="19" t="s">
        <v>12</v>
      </c>
      <c r="C49" s="20">
        <v>9628467</v>
      </c>
      <c r="D49" s="20"/>
      <c r="E49" s="21"/>
    </row>
    <row r="50" spans="1:5" x14ac:dyDescent="0.3">
      <c r="A50" s="22"/>
      <c r="B50" s="23" t="s">
        <v>8</v>
      </c>
      <c r="C50" s="24">
        <f>SUM(C45:C49)</f>
        <v>175313888</v>
      </c>
      <c r="D50" s="24">
        <v>14400000</v>
      </c>
      <c r="E50" s="25">
        <f>SUM(D50/C50)</f>
        <v>8.2138387119678732E-2</v>
      </c>
    </row>
    <row r="51" spans="1:5" x14ac:dyDescent="0.3">
      <c r="A51" s="18"/>
      <c r="B51" s="19" t="s">
        <v>6</v>
      </c>
      <c r="C51" s="20">
        <v>77751574</v>
      </c>
      <c r="D51" s="20"/>
      <c r="E51" s="21"/>
    </row>
    <row r="52" spans="1:5" x14ac:dyDescent="0.3">
      <c r="A52" s="18"/>
      <c r="B52" s="19" t="s">
        <v>13</v>
      </c>
      <c r="C52" s="20">
        <v>18280844</v>
      </c>
      <c r="D52" s="20"/>
      <c r="E52" s="21"/>
    </row>
    <row r="53" spans="1:5" x14ac:dyDescent="0.3">
      <c r="A53" s="18">
        <v>1993</v>
      </c>
      <c r="B53" s="19" t="s">
        <v>9</v>
      </c>
      <c r="C53" s="20">
        <v>43910448</v>
      </c>
      <c r="D53" s="20"/>
      <c r="E53" s="21"/>
    </row>
    <row r="54" spans="1:5" x14ac:dyDescent="0.3">
      <c r="A54" s="18"/>
      <c r="B54" s="19" t="s">
        <v>12</v>
      </c>
      <c r="C54" s="20">
        <v>12123993</v>
      </c>
      <c r="D54" s="20"/>
      <c r="E54" s="21"/>
    </row>
    <row r="55" spans="1:5" x14ac:dyDescent="0.3">
      <c r="A55" s="18"/>
      <c r="B55" s="19" t="s">
        <v>14</v>
      </c>
      <c r="C55" s="20">
        <v>11764351</v>
      </c>
      <c r="D55" s="20"/>
      <c r="E55" s="21"/>
    </row>
    <row r="56" spans="1:5" x14ac:dyDescent="0.3">
      <c r="A56" s="22"/>
      <c r="B56" s="23" t="s">
        <v>8</v>
      </c>
      <c r="C56" s="24">
        <f>SUM(C51:C55)</f>
        <v>163831210</v>
      </c>
      <c r="D56" s="24">
        <v>16200000</v>
      </c>
      <c r="E56" s="25">
        <f>SUM(D56/C56)</f>
        <v>9.8882258148493191E-2</v>
      </c>
    </row>
    <row r="57" spans="1:5" x14ac:dyDescent="0.3">
      <c r="A57" s="18"/>
      <c r="B57" s="19" t="s">
        <v>6</v>
      </c>
      <c r="C57" s="20">
        <v>73114519</v>
      </c>
      <c r="D57" s="20"/>
      <c r="E57" s="21"/>
    </row>
    <row r="58" spans="1:5" x14ac:dyDescent="0.3">
      <c r="A58" s="18"/>
      <c r="B58" s="19" t="s">
        <v>13</v>
      </c>
      <c r="C58" s="20">
        <v>16014383</v>
      </c>
      <c r="D58" s="20"/>
      <c r="E58" s="21"/>
    </row>
    <row r="59" spans="1:5" x14ac:dyDescent="0.3">
      <c r="A59" s="18" t="s">
        <v>15</v>
      </c>
      <c r="B59" s="19" t="s">
        <v>9</v>
      </c>
      <c r="C59" s="20">
        <v>45009224</v>
      </c>
      <c r="D59" s="20"/>
      <c r="E59" s="21"/>
    </row>
    <row r="60" spans="1:5" x14ac:dyDescent="0.3">
      <c r="A60" s="18"/>
      <c r="B60" s="19" t="s">
        <v>12</v>
      </c>
      <c r="C60" s="20">
        <v>14634722</v>
      </c>
      <c r="D60" s="20"/>
      <c r="E60" s="21"/>
    </row>
    <row r="61" spans="1:5" x14ac:dyDescent="0.3">
      <c r="A61" s="18"/>
      <c r="B61" s="19" t="s">
        <v>14</v>
      </c>
      <c r="C61" s="20">
        <v>29474333</v>
      </c>
      <c r="D61" s="20"/>
      <c r="E61" s="21"/>
    </row>
    <row r="62" spans="1:5" x14ac:dyDescent="0.3">
      <c r="A62" s="22"/>
      <c r="B62" s="23" t="s">
        <v>8</v>
      </c>
      <c r="C62" s="24">
        <f>SUM(C57:C61)</f>
        <v>178247181</v>
      </c>
      <c r="D62" s="24">
        <v>5788175</v>
      </c>
      <c r="E62" s="25">
        <f>SUM(D62/C62)</f>
        <v>3.2472743566138079E-2</v>
      </c>
    </row>
    <row r="63" spans="1:5" x14ac:dyDescent="0.3">
      <c r="A63" s="18"/>
      <c r="B63" s="19" t="s">
        <v>6</v>
      </c>
      <c r="C63" s="20">
        <v>94694305</v>
      </c>
      <c r="D63" s="20"/>
      <c r="E63" s="21"/>
    </row>
    <row r="64" spans="1:5" x14ac:dyDescent="0.3">
      <c r="A64" s="18"/>
      <c r="B64" s="19" t="s">
        <v>16</v>
      </c>
      <c r="C64" s="20">
        <v>23429156</v>
      </c>
      <c r="D64" s="20"/>
      <c r="E64" s="21"/>
    </row>
    <row r="65" spans="1:5" x14ac:dyDescent="0.3">
      <c r="A65" s="18">
        <v>1995</v>
      </c>
      <c r="B65" s="19" t="s">
        <v>9</v>
      </c>
      <c r="C65" s="20">
        <v>50024256</v>
      </c>
      <c r="D65" s="20"/>
      <c r="E65" s="21"/>
    </row>
    <row r="66" spans="1:5" x14ac:dyDescent="0.3">
      <c r="A66" s="18"/>
      <c r="B66" s="19" t="s">
        <v>12</v>
      </c>
      <c r="C66" s="20">
        <v>18175151</v>
      </c>
      <c r="D66" s="20"/>
      <c r="E66" s="21"/>
    </row>
    <row r="67" spans="1:5" x14ac:dyDescent="0.3">
      <c r="A67" s="18"/>
      <c r="B67" s="19" t="s">
        <v>14</v>
      </c>
      <c r="C67" s="20">
        <v>38539978</v>
      </c>
      <c r="D67" s="20"/>
      <c r="E67" s="21"/>
    </row>
    <row r="68" spans="1:5" x14ac:dyDescent="0.3">
      <c r="A68" s="22"/>
      <c r="B68" s="23" t="s">
        <v>8</v>
      </c>
      <c r="C68" s="24">
        <f>SUM(C63:C67)</f>
        <v>224862846</v>
      </c>
      <c r="D68" s="24">
        <v>6129150</v>
      </c>
      <c r="E68" s="25">
        <f>SUM(D68/C68)</f>
        <v>2.725728197890015E-2</v>
      </c>
    </row>
    <row r="69" spans="1:5" x14ac:dyDescent="0.3">
      <c r="A69" s="18"/>
      <c r="B69" s="19" t="s">
        <v>6</v>
      </c>
      <c r="C69" s="20">
        <v>97145107</v>
      </c>
      <c r="D69" s="20"/>
      <c r="E69" s="21"/>
    </row>
    <row r="70" spans="1:5" x14ac:dyDescent="0.3">
      <c r="A70" s="18"/>
      <c r="B70" s="19" t="s">
        <v>16</v>
      </c>
      <c r="C70" s="20">
        <v>44499634</v>
      </c>
      <c r="D70" s="20"/>
      <c r="E70" s="21"/>
    </row>
    <row r="71" spans="1:5" x14ac:dyDescent="0.3">
      <c r="A71" s="18">
        <v>1996</v>
      </c>
      <c r="B71" s="19" t="s">
        <v>9</v>
      </c>
      <c r="C71" s="20">
        <v>53439924</v>
      </c>
      <c r="D71" s="20"/>
      <c r="E71" s="21"/>
    </row>
    <row r="72" spans="1:5" x14ac:dyDescent="0.3">
      <c r="A72" s="18"/>
      <c r="B72" s="19" t="s">
        <v>12</v>
      </c>
      <c r="C72" s="20">
        <v>17623630</v>
      </c>
      <c r="D72" s="20"/>
      <c r="E72" s="21"/>
    </row>
    <row r="73" spans="1:5" x14ac:dyDescent="0.3">
      <c r="A73" s="18"/>
      <c r="B73" s="19" t="s">
        <v>14</v>
      </c>
      <c r="C73" s="20">
        <v>31298820</v>
      </c>
      <c r="D73" s="20"/>
      <c r="E73" s="21"/>
    </row>
    <row r="74" spans="1:5" x14ac:dyDescent="0.3">
      <c r="A74" s="22"/>
      <c r="B74" s="23" t="s">
        <v>8</v>
      </c>
      <c r="C74" s="24">
        <f>SUM(C69:C73)</f>
        <v>244007115</v>
      </c>
      <c r="D74" s="24">
        <v>6610554</v>
      </c>
      <c r="E74" s="25">
        <f>SUM(D74/C74)</f>
        <v>2.7091644438318942E-2</v>
      </c>
    </row>
    <row r="75" spans="1:5" x14ac:dyDescent="0.3">
      <c r="A75" s="14"/>
      <c r="B75" s="15" t="s">
        <v>6</v>
      </c>
      <c r="C75" s="16">
        <v>95177342</v>
      </c>
      <c r="D75" s="16"/>
      <c r="E75" s="17"/>
    </row>
    <row r="76" spans="1:5" x14ac:dyDescent="0.3">
      <c r="A76" s="18"/>
      <c r="B76" s="19" t="s">
        <v>16</v>
      </c>
      <c r="C76" s="20">
        <v>53203324</v>
      </c>
      <c r="D76" s="20"/>
      <c r="E76" s="21"/>
    </row>
    <row r="77" spans="1:5" x14ac:dyDescent="0.3">
      <c r="A77" s="18">
        <v>1997</v>
      </c>
      <c r="B77" s="19" t="s">
        <v>9</v>
      </c>
      <c r="C77" s="20">
        <v>57266785</v>
      </c>
      <c r="D77" s="20"/>
      <c r="E77" s="21"/>
    </row>
    <row r="78" spans="1:5" x14ac:dyDescent="0.3">
      <c r="A78" s="18"/>
      <c r="B78" s="19" t="s">
        <v>12</v>
      </c>
      <c r="C78" s="20">
        <v>18867157</v>
      </c>
      <c r="D78" s="20"/>
      <c r="E78" s="21"/>
    </row>
    <row r="79" spans="1:5" x14ac:dyDescent="0.3">
      <c r="A79" s="18"/>
      <c r="B79" s="19" t="s">
        <v>14</v>
      </c>
      <c r="C79" s="20">
        <v>30432317</v>
      </c>
      <c r="D79" s="20"/>
      <c r="E79" s="21"/>
    </row>
    <row r="80" spans="1:5" x14ac:dyDescent="0.3">
      <c r="A80" s="22"/>
      <c r="B80" s="23" t="s">
        <v>8</v>
      </c>
      <c r="C80" s="24">
        <f>SUM(C75:C79)</f>
        <v>254946925</v>
      </c>
      <c r="D80" s="24">
        <v>6874079</v>
      </c>
      <c r="E80" s="25">
        <f>SUM(D80/C80)</f>
        <v>2.696278450897182E-2</v>
      </c>
    </row>
    <row r="81" spans="1:5" x14ac:dyDescent="0.3">
      <c r="A81" s="14"/>
      <c r="B81" s="15" t="s">
        <v>6</v>
      </c>
      <c r="C81" s="16">
        <v>97330286</v>
      </c>
      <c r="D81" s="16"/>
      <c r="E81" s="17"/>
    </row>
    <row r="82" spans="1:5" x14ac:dyDescent="0.3">
      <c r="A82" s="18"/>
      <c r="B82" s="19" t="s">
        <v>16</v>
      </c>
      <c r="C82" s="20">
        <v>53663683</v>
      </c>
      <c r="D82" s="20"/>
      <c r="E82" s="21"/>
    </row>
    <row r="83" spans="1:5" x14ac:dyDescent="0.3">
      <c r="A83" s="18">
        <v>1998</v>
      </c>
      <c r="B83" s="19" t="s">
        <v>9</v>
      </c>
      <c r="C83" s="20">
        <v>55906007</v>
      </c>
      <c r="D83" s="20"/>
      <c r="E83" s="21"/>
    </row>
    <row r="84" spans="1:5" x14ac:dyDescent="0.3">
      <c r="A84" s="18"/>
      <c r="B84" s="19" t="s">
        <v>12</v>
      </c>
      <c r="C84" s="20">
        <v>21045427</v>
      </c>
      <c r="D84" s="20"/>
      <c r="E84" s="21"/>
    </row>
    <row r="85" spans="1:5" x14ac:dyDescent="0.3">
      <c r="A85" s="18"/>
      <c r="B85" s="19" t="s">
        <v>14</v>
      </c>
      <c r="C85" s="20">
        <v>34267858</v>
      </c>
      <c r="D85" s="20"/>
      <c r="E85" s="21"/>
    </row>
    <row r="86" spans="1:5" x14ac:dyDescent="0.3">
      <c r="A86" s="22"/>
      <c r="B86" s="23" t="s">
        <v>8</v>
      </c>
      <c r="C86" s="24">
        <f>SUM(C81:C85)</f>
        <v>262213261</v>
      </c>
      <c r="D86" s="24">
        <v>5441570</v>
      </c>
      <c r="E86" s="25">
        <f>SUM(D86/C86)</f>
        <v>2.0752459197706252E-2</v>
      </c>
    </row>
    <row r="87" spans="1:5" s="33" customFormat="1" x14ac:dyDescent="0.3">
      <c r="A87" s="14"/>
      <c r="B87" s="15" t="s">
        <v>6</v>
      </c>
      <c r="C87" s="16">
        <v>57815436</v>
      </c>
      <c r="D87" s="16"/>
      <c r="E87" s="17"/>
    </row>
    <row r="88" spans="1:5" x14ac:dyDescent="0.3">
      <c r="A88" s="18"/>
      <c r="B88" s="19" t="s">
        <v>17</v>
      </c>
      <c r="C88" s="20">
        <v>9331428</v>
      </c>
      <c r="D88" s="20"/>
      <c r="E88" s="21"/>
    </row>
    <row r="89" spans="1:5" x14ac:dyDescent="0.3">
      <c r="A89" s="18"/>
      <c r="B89" s="19" t="s">
        <v>18</v>
      </c>
      <c r="C89" s="20">
        <v>18029709</v>
      </c>
      <c r="D89" s="20"/>
      <c r="E89" s="21"/>
    </row>
    <row r="90" spans="1:5" x14ac:dyDescent="0.3">
      <c r="A90" s="18"/>
      <c r="B90" s="19" t="s">
        <v>19</v>
      </c>
      <c r="C90" s="20">
        <v>15270250</v>
      </c>
      <c r="D90" s="20"/>
      <c r="E90" s="21"/>
    </row>
    <row r="91" spans="1:5" x14ac:dyDescent="0.3">
      <c r="A91" s="18" t="s">
        <v>20</v>
      </c>
      <c r="B91" s="19" t="s">
        <v>16</v>
      </c>
      <c r="C91" s="20">
        <v>56514229</v>
      </c>
      <c r="D91" s="20"/>
      <c r="E91" s="21"/>
    </row>
    <row r="92" spans="1:5" x14ac:dyDescent="0.3">
      <c r="A92" s="18"/>
      <c r="B92" s="19" t="s">
        <v>9</v>
      </c>
      <c r="C92" s="20">
        <v>54401969</v>
      </c>
      <c r="D92" s="20"/>
      <c r="E92" s="21"/>
    </row>
    <row r="93" spans="1:5" x14ac:dyDescent="0.3">
      <c r="A93" s="18"/>
      <c r="B93" s="19" t="s">
        <v>12</v>
      </c>
      <c r="C93" s="20">
        <v>18156743</v>
      </c>
      <c r="D93" s="20"/>
      <c r="E93" s="21"/>
    </row>
    <row r="94" spans="1:5" x14ac:dyDescent="0.3">
      <c r="A94" s="18"/>
      <c r="B94" s="19" t="s">
        <v>14</v>
      </c>
      <c r="C94" s="20">
        <v>35961784</v>
      </c>
      <c r="D94" s="20"/>
      <c r="E94" s="21"/>
    </row>
    <row r="95" spans="1:5" x14ac:dyDescent="0.3">
      <c r="A95" s="22"/>
      <c r="B95" s="23" t="s">
        <v>8</v>
      </c>
      <c r="C95" s="24">
        <f>SUM(C87:C94)</f>
        <v>265481548</v>
      </c>
      <c r="D95" s="24">
        <v>5472648</v>
      </c>
      <c r="E95" s="25">
        <f>SUM(D95/C95)</f>
        <v>2.061404282605735E-2</v>
      </c>
    </row>
    <row r="96" spans="1:5" x14ac:dyDescent="0.3">
      <c r="A96" s="18"/>
      <c r="B96" s="19" t="s">
        <v>6</v>
      </c>
      <c r="C96" s="20">
        <v>55557613</v>
      </c>
      <c r="D96" s="20"/>
      <c r="E96" s="21"/>
    </row>
    <row r="97" spans="1:5" x14ac:dyDescent="0.3">
      <c r="A97" s="18"/>
      <c r="B97" s="19" t="s">
        <v>17</v>
      </c>
      <c r="C97" s="20">
        <v>9837372</v>
      </c>
      <c r="D97" s="20"/>
      <c r="E97" s="21"/>
    </row>
    <row r="98" spans="1:5" x14ac:dyDescent="0.3">
      <c r="A98" s="18"/>
      <c r="B98" s="19" t="s">
        <v>18</v>
      </c>
      <c r="C98" s="20">
        <v>18660391</v>
      </c>
      <c r="D98" s="20"/>
      <c r="E98" s="21"/>
    </row>
    <row r="99" spans="1:5" x14ac:dyDescent="0.3">
      <c r="A99" s="18"/>
      <c r="B99" s="19" t="s">
        <v>19</v>
      </c>
      <c r="C99" s="20">
        <v>17050434</v>
      </c>
      <c r="D99" s="20"/>
      <c r="E99" s="21"/>
    </row>
    <row r="100" spans="1:5" x14ac:dyDescent="0.3">
      <c r="A100" s="18">
        <v>2000</v>
      </c>
      <c r="B100" s="19" t="s">
        <v>16</v>
      </c>
      <c r="C100" s="20">
        <v>60103078</v>
      </c>
      <c r="D100" s="20"/>
      <c r="E100" s="21"/>
    </row>
    <row r="101" spans="1:5" x14ac:dyDescent="0.3">
      <c r="A101" s="19"/>
      <c r="B101" s="19" t="s">
        <v>9</v>
      </c>
      <c r="C101" s="20">
        <v>58301587</v>
      </c>
      <c r="D101" s="20"/>
      <c r="E101" s="21"/>
    </row>
    <row r="102" spans="1:5" x14ac:dyDescent="0.3">
      <c r="A102" s="19"/>
      <c r="B102" s="19" t="s">
        <v>12</v>
      </c>
      <c r="C102" s="20">
        <v>15052220</v>
      </c>
      <c r="D102" s="20"/>
      <c r="E102" s="21"/>
    </row>
    <row r="103" spans="1:5" x14ac:dyDescent="0.3">
      <c r="A103" s="19"/>
      <c r="B103" s="19" t="s">
        <v>14</v>
      </c>
      <c r="C103" s="20">
        <v>37451266</v>
      </c>
      <c r="D103" s="20"/>
      <c r="E103" s="21"/>
    </row>
    <row r="104" spans="1:5" x14ac:dyDescent="0.3">
      <c r="A104" s="23"/>
      <c r="B104" s="23" t="s">
        <v>8</v>
      </c>
      <c r="C104" s="24">
        <f>SUM(C96:C103)</f>
        <v>272013961</v>
      </c>
      <c r="D104" s="24">
        <v>5616495</v>
      </c>
      <c r="E104" s="25">
        <f>SUM(D104/C104)</f>
        <v>2.0647818881619831E-2</v>
      </c>
    </row>
    <row r="105" spans="1:5" x14ac:dyDescent="0.3">
      <c r="A105" s="18"/>
      <c r="B105" s="19" t="s">
        <v>6</v>
      </c>
      <c r="C105" s="20">
        <v>54954530</v>
      </c>
      <c r="D105" s="20"/>
      <c r="E105" s="21"/>
    </row>
    <row r="106" spans="1:5" x14ac:dyDescent="0.3">
      <c r="A106" s="18"/>
      <c r="B106" s="19" t="s">
        <v>17</v>
      </c>
      <c r="C106" s="20">
        <v>10586027</v>
      </c>
      <c r="D106" s="20"/>
      <c r="E106" s="21"/>
    </row>
    <row r="107" spans="1:5" x14ac:dyDescent="0.3">
      <c r="A107" s="18"/>
      <c r="B107" s="19" t="s">
        <v>18</v>
      </c>
      <c r="C107" s="20">
        <v>18553476</v>
      </c>
      <c r="D107" s="20"/>
      <c r="E107" s="21"/>
    </row>
    <row r="108" spans="1:5" x14ac:dyDescent="0.3">
      <c r="A108" s="18"/>
      <c r="B108" s="19" t="s">
        <v>19</v>
      </c>
      <c r="C108" s="20">
        <v>17524037</v>
      </c>
      <c r="D108" s="20"/>
      <c r="E108" s="21"/>
    </row>
    <row r="109" spans="1:5" x14ac:dyDescent="0.3">
      <c r="A109" s="18">
        <v>2001</v>
      </c>
      <c r="B109" s="19" t="s">
        <v>16</v>
      </c>
      <c r="C109" s="20">
        <v>61601254</v>
      </c>
      <c r="D109" s="20"/>
      <c r="E109" s="21"/>
    </row>
    <row r="110" spans="1:5" x14ac:dyDescent="0.3">
      <c r="A110" s="19"/>
      <c r="B110" s="19" t="s">
        <v>9</v>
      </c>
      <c r="C110" s="20">
        <v>58499416</v>
      </c>
      <c r="D110" s="20"/>
      <c r="E110" s="21"/>
    </row>
    <row r="111" spans="1:5" x14ac:dyDescent="0.3">
      <c r="A111" s="19"/>
      <c r="B111" s="19" t="s">
        <v>12</v>
      </c>
      <c r="C111" s="20">
        <v>15290396</v>
      </c>
      <c r="D111" s="20"/>
      <c r="E111" s="21"/>
    </row>
    <row r="112" spans="1:5" x14ac:dyDescent="0.3">
      <c r="A112" s="19"/>
      <c r="B112" s="19" t="s">
        <v>14</v>
      </c>
      <c r="C112" s="20">
        <v>37501393</v>
      </c>
      <c r="D112" s="20"/>
      <c r="E112" s="21"/>
    </row>
    <row r="113" spans="1:5" x14ac:dyDescent="0.3">
      <c r="A113" s="23"/>
      <c r="B113" s="23" t="s">
        <v>8</v>
      </c>
      <c r="C113" s="24">
        <f>SUM(C105:C112)</f>
        <v>274510529</v>
      </c>
      <c r="D113" s="24">
        <v>5674281</v>
      </c>
      <c r="E113" s="25">
        <f>SUM(D113/C113)</f>
        <v>2.0670540473148848E-2</v>
      </c>
    </row>
    <row r="114" spans="1:5" x14ac:dyDescent="0.3">
      <c r="A114" s="18"/>
      <c r="B114" s="19" t="s">
        <v>6</v>
      </c>
      <c r="C114" s="20">
        <v>55799102</v>
      </c>
      <c r="D114" s="20"/>
      <c r="E114" s="21"/>
    </row>
    <row r="115" spans="1:5" x14ac:dyDescent="0.3">
      <c r="A115" s="18"/>
      <c r="B115" s="19" t="s">
        <v>17</v>
      </c>
      <c r="C115" s="20">
        <v>10108539</v>
      </c>
      <c r="D115" s="20"/>
      <c r="E115" s="21"/>
    </row>
    <row r="116" spans="1:5" x14ac:dyDescent="0.3">
      <c r="A116" s="18"/>
      <c r="B116" s="19" t="s">
        <v>18</v>
      </c>
      <c r="C116" s="20">
        <v>16429892</v>
      </c>
      <c r="D116" s="20"/>
      <c r="E116" s="21"/>
    </row>
    <row r="117" spans="1:5" x14ac:dyDescent="0.3">
      <c r="A117" s="18"/>
      <c r="B117" s="19" t="s">
        <v>19</v>
      </c>
      <c r="C117" s="20">
        <v>18448504</v>
      </c>
      <c r="D117" s="20"/>
      <c r="E117" s="21"/>
    </row>
    <row r="118" spans="1:5" x14ac:dyDescent="0.3">
      <c r="A118" s="18">
        <v>2002</v>
      </c>
      <c r="B118" s="19" t="s">
        <v>16</v>
      </c>
      <c r="C118" s="20">
        <v>60593192</v>
      </c>
      <c r="D118" s="20"/>
      <c r="E118" s="21"/>
    </row>
    <row r="119" spans="1:5" x14ac:dyDescent="0.3">
      <c r="A119" s="19"/>
      <c r="B119" s="19" t="s">
        <v>9</v>
      </c>
      <c r="C119" s="20">
        <v>59297350</v>
      </c>
      <c r="D119" s="20"/>
      <c r="E119" s="21"/>
    </row>
    <row r="120" spans="1:5" x14ac:dyDescent="0.3">
      <c r="A120" s="19"/>
      <c r="B120" s="19" t="s">
        <v>12</v>
      </c>
      <c r="C120" s="20">
        <v>13779331</v>
      </c>
      <c r="D120" s="20"/>
      <c r="E120" s="21"/>
    </row>
    <row r="121" spans="1:5" x14ac:dyDescent="0.3">
      <c r="A121" s="19"/>
      <c r="B121" s="19" t="s">
        <v>14</v>
      </c>
      <c r="C121" s="20">
        <v>41893715</v>
      </c>
      <c r="D121" s="20"/>
      <c r="E121" s="21"/>
    </row>
    <row r="122" spans="1:5" x14ac:dyDescent="0.3">
      <c r="A122" s="23"/>
      <c r="B122" s="23" t="s">
        <v>8</v>
      </c>
      <c r="C122" s="24">
        <f>SUM(C114:C121)</f>
        <v>276349625</v>
      </c>
      <c r="D122" s="24">
        <v>5736901</v>
      </c>
      <c r="E122" s="25">
        <f>SUM(D122/C122)</f>
        <v>2.0759575845272091E-2</v>
      </c>
    </row>
    <row r="123" spans="1:5" x14ac:dyDescent="0.3">
      <c r="A123" s="18"/>
      <c r="B123" s="19" t="s">
        <v>6</v>
      </c>
      <c r="C123" s="20">
        <v>52962368</v>
      </c>
      <c r="D123" s="20"/>
      <c r="E123" s="21"/>
    </row>
    <row r="124" spans="1:5" x14ac:dyDescent="0.3">
      <c r="A124" s="18"/>
      <c r="B124" s="19" t="s">
        <v>17</v>
      </c>
      <c r="C124" s="20">
        <v>9757099</v>
      </c>
      <c r="D124" s="20"/>
      <c r="E124" s="21"/>
    </row>
    <row r="125" spans="1:5" x14ac:dyDescent="0.3">
      <c r="A125" s="18"/>
      <c r="B125" s="19" t="s">
        <v>18</v>
      </c>
      <c r="C125" s="20">
        <v>22963592</v>
      </c>
      <c r="D125" s="20"/>
      <c r="E125" s="21"/>
    </row>
    <row r="126" spans="1:5" x14ac:dyDescent="0.3">
      <c r="A126" s="18"/>
      <c r="B126" s="19" t="s">
        <v>19</v>
      </c>
      <c r="C126" s="20">
        <v>17679317</v>
      </c>
      <c r="D126" s="20"/>
      <c r="E126" s="21"/>
    </row>
    <row r="127" spans="1:5" x14ac:dyDescent="0.3">
      <c r="A127" s="18" t="s">
        <v>21</v>
      </c>
      <c r="B127" s="19" t="s">
        <v>16</v>
      </c>
      <c r="C127" s="20">
        <v>59106495</v>
      </c>
      <c r="D127" s="20"/>
      <c r="E127" s="21"/>
    </row>
    <row r="128" spans="1:5" x14ac:dyDescent="0.3">
      <c r="B128" s="19" t="s">
        <v>22</v>
      </c>
      <c r="C128" s="20">
        <v>3017258</v>
      </c>
      <c r="D128" s="20"/>
      <c r="E128" s="21"/>
    </row>
    <row r="129" spans="1:5" x14ac:dyDescent="0.3">
      <c r="A129" s="19"/>
      <c r="B129" s="19" t="s">
        <v>9</v>
      </c>
      <c r="C129" s="20">
        <v>56671584</v>
      </c>
      <c r="D129" s="20"/>
      <c r="E129" s="21"/>
    </row>
    <row r="130" spans="1:5" x14ac:dyDescent="0.3">
      <c r="A130" s="19"/>
      <c r="B130" s="19" t="s">
        <v>12</v>
      </c>
      <c r="C130" s="20">
        <v>12634554</v>
      </c>
      <c r="D130" s="20"/>
      <c r="E130" s="21"/>
    </row>
    <row r="131" spans="1:5" x14ac:dyDescent="0.3">
      <c r="A131" s="19"/>
      <c r="B131" s="19" t="s">
        <v>14</v>
      </c>
      <c r="C131" s="20">
        <v>44821778</v>
      </c>
      <c r="D131" s="20"/>
      <c r="E131" s="21"/>
    </row>
    <row r="132" spans="1:5" x14ac:dyDescent="0.3">
      <c r="A132" s="23"/>
      <c r="B132" s="23" t="s">
        <v>8</v>
      </c>
      <c r="C132" s="24">
        <f>SUM(C123:C131)</f>
        <v>279614045</v>
      </c>
      <c r="D132" s="24">
        <v>5783231</v>
      </c>
      <c r="E132" s="25">
        <f>SUM(D132/C132)</f>
        <v>2.0682905967759953E-2</v>
      </c>
    </row>
    <row r="133" spans="1:5" x14ac:dyDescent="0.3">
      <c r="A133" s="18"/>
      <c r="B133" s="19" t="s">
        <v>6</v>
      </c>
      <c r="C133" s="20">
        <v>58270393</v>
      </c>
      <c r="D133" s="20"/>
      <c r="E133" s="21"/>
    </row>
    <row r="134" spans="1:5" x14ac:dyDescent="0.3">
      <c r="A134" s="18"/>
      <c r="B134" s="19" t="s">
        <v>17</v>
      </c>
      <c r="C134" s="20">
        <v>8888710</v>
      </c>
      <c r="D134" s="20"/>
      <c r="E134" s="21"/>
    </row>
    <row r="135" spans="1:5" x14ac:dyDescent="0.3">
      <c r="A135" s="18"/>
      <c r="B135" s="19" t="s">
        <v>18</v>
      </c>
      <c r="C135" s="20">
        <v>24240673</v>
      </c>
      <c r="D135" s="20"/>
      <c r="E135" s="21"/>
    </row>
    <row r="136" spans="1:5" x14ac:dyDescent="0.3">
      <c r="A136" s="18"/>
      <c r="B136" s="19" t="s">
        <v>19</v>
      </c>
      <c r="C136" s="20">
        <v>16261427</v>
      </c>
      <c r="D136" s="20"/>
      <c r="E136" s="21"/>
    </row>
    <row r="137" spans="1:5" x14ac:dyDescent="0.3">
      <c r="A137" s="18">
        <v>2004</v>
      </c>
      <c r="B137" s="19" t="s">
        <v>16</v>
      </c>
      <c r="C137" s="20">
        <v>56597751</v>
      </c>
      <c r="D137" s="20"/>
      <c r="E137" s="21"/>
    </row>
    <row r="138" spans="1:5" x14ac:dyDescent="0.3">
      <c r="B138" s="19" t="s">
        <v>22</v>
      </c>
      <c r="C138" s="20">
        <v>5315284</v>
      </c>
      <c r="D138" s="20"/>
      <c r="E138" s="21"/>
    </row>
    <row r="139" spans="1:5" x14ac:dyDescent="0.3">
      <c r="A139" s="19"/>
      <c r="B139" s="19" t="s">
        <v>9</v>
      </c>
      <c r="C139" s="20">
        <v>53461582</v>
      </c>
      <c r="D139" s="20"/>
      <c r="E139" s="21"/>
    </row>
    <row r="140" spans="1:5" x14ac:dyDescent="0.3">
      <c r="A140" s="19"/>
      <c r="B140" s="19" t="s">
        <v>12</v>
      </c>
      <c r="C140" s="20">
        <v>11960764</v>
      </c>
      <c r="D140" s="20"/>
      <c r="E140" s="21"/>
    </row>
    <row r="141" spans="1:5" x14ac:dyDescent="0.3">
      <c r="A141" s="19"/>
      <c r="B141" s="19" t="s">
        <v>14</v>
      </c>
      <c r="C141" s="20">
        <v>44253958</v>
      </c>
      <c r="D141" s="20"/>
      <c r="E141" s="21"/>
    </row>
    <row r="142" spans="1:5" x14ac:dyDescent="0.3">
      <c r="A142" s="23"/>
      <c r="B142" s="23" t="s">
        <v>8</v>
      </c>
      <c r="C142" s="24">
        <f>SUM(C133:C141)</f>
        <v>279250542</v>
      </c>
      <c r="D142" s="24">
        <v>5783041</v>
      </c>
      <c r="E142" s="25">
        <f>SUM(D142/C142)</f>
        <v>2.0709148704176911E-2</v>
      </c>
    </row>
    <row r="143" spans="1:5" x14ac:dyDescent="0.3">
      <c r="A143" s="18"/>
      <c r="B143" s="19" t="s">
        <v>6</v>
      </c>
      <c r="C143" s="20">
        <v>57200221</v>
      </c>
      <c r="D143" s="20"/>
      <c r="E143" s="21"/>
    </row>
    <row r="144" spans="1:5" x14ac:dyDescent="0.3">
      <c r="A144" s="18"/>
      <c r="B144" s="19" t="s">
        <v>17</v>
      </c>
      <c r="C144" s="20">
        <v>8359762</v>
      </c>
      <c r="D144" s="20"/>
      <c r="E144" s="21"/>
    </row>
    <row r="145" spans="1:5" x14ac:dyDescent="0.3">
      <c r="A145" s="18"/>
      <c r="B145" s="19" t="s">
        <v>18</v>
      </c>
      <c r="C145" s="20">
        <v>22614235</v>
      </c>
      <c r="D145" s="20"/>
      <c r="E145" s="21"/>
    </row>
    <row r="146" spans="1:5" x14ac:dyDescent="0.3">
      <c r="A146" s="18"/>
      <c r="B146" s="19" t="s">
        <v>19</v>
      </c>
      <c r="C146" s="20">
        <v>15871664</v>
      </c>
      <c r="D146" s="20"/>
      <c r="E146" s="21"/>
    </row>
    <row r="147" spans="1:5" x14ac:dyDescent="0.3">
      <c r="A147" s="18">
        <v>2005</v>
      </c>
      <c r="B147" s="19" t="s">
        <v>16</v>
      </c>
      <c r="C147" s="20">
        <v>49401073</v>
      </c>
      <c r="D147" s="20"/>
      <c r="E147" s="21"/>
    </row>
    <row r="148" spans="1:5" x14ac:dyDescent="0.3">
      <c r="B148" s="19" t="s">
        <v>22</v>
      </c>
      <c r="C148" s="20">
        <v>5658711</v>
      </c>
      <c r="D148" s="20"/>
      <c r="E148" s="21"/>
    </row>
    <row r="149" spans="1:5" x14ac:dyDescent="0.3">
      <c r="A149" s="19"/>
      <c r="B149" s="19" t="s">
        <v>9</v>
      </c>
      <c r="C149" s="20">
        <v>44993165</v>
      </c>
      <c r="D149" s="20"/>
      <c r="E149" s="21"/>
    </row>
    <row r="150" spans="1:5" x14ac:dyDescent="0.3">
      <c r="A150" s="19"/>
      <c r="B150" s="19" t="s">
        <v>12</v>
      </c>
      <c r="C150" s="20">
        <v>9706363</v>
      </c>
      <c r="D150" s="20"/>
      <c r="E150" s="21"/>
    </row>
    <row r="151" spans="1:5" x14ac:dyDescent="0.3">
      <c r="A151" s="19"/>
      <c r="B151" s="19" t="s">
        <v>14</v>
      </c>
      <c r="C151" s="20">
        <v>41242147</v>
      </c>
      <c r="D151" s="20"/>
      <c r="E151" s="21"/>
    </row>
    <row r="152" spans="1:5" x14ac:dyDescent="0.3">
      <c r="A152" s="23"/>
      <c r="B152" s="23" t="s">
        <v>8</v>
      </c>
      <c r="C152" s="24">
        <f>SUM(C143:C151)</f>
        <v>255047341</v>
      </c>
      <c r="D152" s="24">
        <v>5275182</v>
      </c>
      <c r="E152" s="25">
        <f>SUM(D152/C152)</f>
        <v>2.0683148388518192E-2</v>
      </c>
    </row>
    <row r="153" spans="1:5" x14ac:dyDescent="0.3">
      <c r="A153" s="18"/>
      <c r="B153" s="19" t="s">
        <v>6</v>
      </c>
      <c r="C153" s="20">
        <v>59721510</v>
      </c>
      <c r="D153" s="20"/>
      <c r="E153" s="21"/>
    </row>
    <row r="154" spans="1:5" x14ac:dyDescent="0.3">
      <c r="A154" s="18"/>
      <c r="B154" s="19" t="s">
        <v>17</v>
      </c>
      <c r="C154" s="20">
        <v>8638479</v>
      </c>
      <c r="D154" s="20"/>
      <c r="E154" s="21"/>
    </row>
    <row r="155" spans="1:5" x14ac:dyDescent="0.3">
      <c r="A155" s="18"/>
      <c r="B155" s="19" t="s">
        <v>18</v>
      </c>
      <c r="C155" s="20">
        <v>20756502</v>
      </c>
      <c r="D155" s="20"/>
      <c r="E155" s="21"/>
    </row>
    <row r="156" spans="1:5" x14ac:dyDescent="0.3">
      <c r="A156" s="18"/>
      <c r="B156" s="19" t="s">
        <v>19</v>
      </c>
      <c r="C156" s="20">
        <v>15321740</v>
      </c>
      <c r="D156" s="20"/>
      <c r="E156" s="21"/>
    </row>
    <row r="157" spans="1:5" x14ac:dyDescent="0.3">
      <c r="A157" s="18">
        <v>2006</v>
      </c>
      <c r="B157" s="19" t="s">
        <v>16</v>
      </c>
      <c r="C157" s="20">
        <v>45460808</v>
      </c>
      <c r="D157" s="20"/>
      <c r="E157" s="21"/>
    </row>
    <row r="158" spans="1:5" x14ac:dyDescent="0.3">
      <c r="B158" s="19" t="s">
        <v>22</v>
      </c>
      <c r="C158" s="20">
        <v>5508774</v>
      </c>
      <c r="D158" s="20"/>
      <c r="E158" s="21"/>
    </row>
    <row r="159" spans="1:5" x14ac:dyDescent="0.3">
      <c r="A159" s="19"/>
      <c r="B159" s="19" t="s">
        <v>9</v>
      </c>
      <c r="C159" s="20">
        <v>43320267</v>
      </c>
      <c r="D159" s="20"/>
      <c r="E159" s="21"/>
    </row>
    <row r="160" spans="1:5" x14ac:dyDescent="0.3">
      <c r="A160" s="19"/>
      <c r="B160" s="19" t="s">
        <v>12</v>
      </c>
      <c r="C160" s="20">
        <v>3890719</v>
      </c>
      <c r="D160" s="20"/>
      <c r="E160" s="21"/>
    </row>
    <row r="161" spans="1:5" x14ac:dyDescent="0.3">
      <c r="A161" s="19"/>
      <c r="B161" s="19" t="s">
        <v>14</v>
      </c>
      <c r="C161" s="20">
        <v>41825406</v>
      </c>
      <c r="D161" s="20"/>
      <c r="E161" s="21"/>
    </row>
    <row r="162" spans="1:5" x14ac:dyDescent="0.3">
      <c r="A162" s="23"/>
      <c r="B162" s="23" t="s">
        <v>8</v>
      </c>
      <c r="C162" s="24">
        <f>SUM(C153:C161)</f>
        <v>244444205</v>
      </c>
      <c r="D162" s="24">
        <v>5055057</v>
      </c>
      <c r="E162" s="25">
        <f>SUM(D162/C162)</f>
        <v>2.0679798893166644E-2</v>
      </c>
    </row>
    <row r="163" spans="1:5" x14ac:dyDescent="0.3">
      <c r="B163" s="19" t="s">
        <v>23</v>
      </c>
      <c r="C163" s="20">
        <v>41899432.799999997</v>
      </c>
      <c r="D163" s="20"/>
      <c r="E163" s="21"/>
    </row>
    <row r="164" spans="1:5" x14ac:dyDescent="0.3">
      <c r="A164" s="18"/>
      <c r="B164" s="19" t="s">
        <v>17</v>
      </c>
      <c r="C164" s="20">
        <v>8719850.8000000007</v>
      </c>
      <c r="D164" s="20"/>
      <c r="E164" s="21"/>
    </row>
    <row r="165" spans="1:5" x14ac:dyDescent="0.3">
      <c r="A165" s="18"/>
      <c r="B165" s="19" t="s">
        <v>24</v>
      </c>
      <c r="C165" s="20">
        <v>3325830.8</v>
      </c>
      <c r="D165" s="20"/>
      <c r="E165" s="21"/>
    </row>
    <row r="166" spans="1:5" x14ac:dyDescent="0.3">
      <c r="A166" s="18"/>
      <c r="B166" s="19" t="s">
        <v>18</v>
      </c>
      <c r="C166" s="20">
        <v>20967232.300000001</v>
      </c>
      <c r="D166" s="20"/>
      <c r="E166" s="21"/>
    </row>
    <row r="167" spans="1:5" x14ac:dyDescent="0.3">
      <c r="A167" s="18"/>
      <c r="B167" s="19" t="s">
        <v>25</v>
      </c>
      <c r="C167" s="20">
        <v>2331655.2000000002</v>
      </c>
      <c r="D167" s="20"/>
      <c r="E167" s="21"/>
    </row>
    <row r="168" spans="1:5" x14ac:dyDescent="0.3">
      <c r="A168" s="18">
        <v>2007</v>
      </c>
      <c r="B168" s="19" t="s">
        <v>19</v>
      </c>
      <c r="C168" s="20">
        <v>15642081.1</v>
      </c>
      <c r="D168" s="20"/>
      <c r="E168" s="21"/>
    </row>
    <row r="169" spans="1:5" x14ac:dyDescent="0.3">
      <c r="A169" s="19"/>
      <c r="B169" s="19" t="s">
        <v>16</v>
      </c>
      <c r="C169" s="20">
        <v>44875063.600000001</v>
      </c>
      <c r="D169" s="20"/>
      <c r="E169" s="21"/>
    </row>
    <row r="170" spans="1:5" x14ac:dyDescent="0.3">
      <c r="A170" s="19"/>
      <c r="B170" s="19" t="s">
        <v>26</v>
      </c>
      <c r="C170" s="20">
        <v>33238985.100000001</v>
      </c>
      <c r="D170" s="20"/>
      <c r="E170" s="21"/>
    </row>
    <row r="171" spans="1:5" x14ac:dyDescent="0.3">
      <c r="A171" s="18"/>
      <c r="B171" s="19" t="s">
        <v>27</v>
      </c>
      <c r="C171" s="20">
        <v>7437283.9000000004</v>
      </c>
      <c r="D171" s="20"/>
      <c r="E171" s="21"/>
    </row>
    <row r="172" spans="1:5" x14ac:dyDescent="0.3">
      <c r="A172" s="19"/>
      <c r="B172" s="19" t="s">
        <v>22</v>
      </c>
      <c r="C172" s="20">
        <f>2644451.3+1182239.8</f>
        <v>3826691.0999999996</v>
      </c>
      <c r="D172" s="20"/>
      <c r="E172" s="21"/>
    </row>
    <row r="173" spans="1:5" x14ac:dyDescent="0.3">
      <c r="A173" s="19"/>
      <c r="B173" s="19" t="s">
        <v>28</v>
      </c>
      <c r="C173" s="20">
        <v>8902301.6999999993</v>
      </c>
      <c r="D173" s="20"/>
      <c r="E173" s="21"/>
    </row>
    <row r="174" spans="1:5" x14ac:dyDescent="0.3">
      <c r="A174" s="19"/>
      <c r="B174" s="19" t="s">
        <v>9</v>
      </c>
      <c r="C174" s="20">
        <v>42326212.200000003</v>
      </c>
      <c r="D174" s="20"/>
      <c r="E174" s="21"/>
    </row>
    <row r="175" spans="1:5" x14ac:dyDescent="0.3">
      <c r="A175" s="23"/>
      <c r="B175" s="23" t="s">
        <v>8</v>
      </c>
      <c r="C175" s="24">
        <f>SUM(C163:C174)</f>
        <v>233492620.59999996</v>
      </c>
      <c r="D175" s="24">
        <v>4808424.68</v>
      </c>
      <c r="E175" s="25">
        <f>SUM(D175/C175)</f>
        <v>2.0593476006410458E-2</v>
      </c>
    </row>
    <row r="176" spans="1:5" x14ac:dyDescent="0.3">
      <c r="A176" s="18"/>
      <c r="B176" s="19" t="s">
        <v>23</v>
      </c>
      <c r="C176" s="20">
        <v>41370528</v>
      </c>
      <c r="D176" s="20"/>
      <c r="E176" s="21"/>
    </row>
    <row r="177" spans="1:5" x14ac:dyDescent="0.3">
      <c r="A177" s="18"/>
      <c r="B177" s="19" t="s">
        <v>17</v>
      </c>
      <c r="C177" s="20">
        <v>6838886</v>
      </c>
      <c r="D177" s="20"/>
      <c r="E177" s="21"/>
    </row>
    <row r="178" spans="1:5" x14ac:dyDescent="0.3">
      <c r="A178" s="18"/>
      <c r="B178" s="19" t="s">
        <v>24</v>
      </c>
      <c r="C178" s="20">
        <v>4136322</v>
      </c>
      <c r="D178" s="20"/>
      <c r="E178" s="21"/>
    </row>
    <row r="179" spans="1:5" x14ac:dyDescent="0.3">
      <c r="A179" s="18"/>
      <c r="B179" s="19" t="s">
        <v>18</v>
      </c>
      <c r="C179" s="20">
        <v>21565774</v>
      </c>
      <c r="D179" s="20"/>
      <c r="E179" s="21"/>
    </row>
    <row r="180" spans="1:5" x14ac:dyDescent="0.3">
      <c r="A180" s="18"/>
      <c r="B180" s="19" t="s">
        <v>19</v>
      </c>
      <c r="C180" s="20">
        <v>14084108</v>
      </c>
      <c r="D180" s="20"/>
      <c r="E180" s="21"/>
    </row>
    <row r="181" spans="1:5" x14ac:dyDescent="0.3">
      <c r="A181" s="18" t="s">
        <v>29</v>
      </c>
      <c r="B181" s="19" t="s">
        <v>16</v>
      </c>
      <c r="C181" s="20">
        <v>42756794</v>
      </c>
      <c r="D181" s="20"/>
      <c r="E181" s="21"/>
    </row>
    <row r="182" spans="1:5" x14ac:dyDescent="0.3">
      <c r="A182" s="19"/>
      <c r="B182" s="19" t="s">
        <v>26</v>
      </c>
      <c r="C182" s="20">
        <v>31867367</v>
      </c>
      <c r="D182" s="20"/>
      <c r="E182" s="21"/>
    </row>
    <row r="183" spans="1:5" x14ac:dyDescent="0.3">
      <c r="A183" s="19"/>
      <c r="B183" s="19" t="s">
        <v>27</v>
      </c>
      <c r="C183" s="20">
        <v>7074221</v>
      </c>
      <c r="D183" s="20"/>
      <c r="E183" s="21"/>
    </row>
    <row r="184" spans="1:5" x14ac:dyDescent="0.3">
      <c r="A184" s="19"/>
      <c r="B184" s="19" t="s">
        <v>22</v>
      </c>
      <c r="C184" s="20">
        <v>4105637</v>
      </c>
      <c r="D184" s="20"/>
      <c r="E184" s="21"/>
    </row>
    <row r="185" spans="1:5" x14ac:dyDescent="0.3">
      <c r="A185" s="19"/>
      <c r="B185" s="19" t="s">
        <v>28</v>
      </c>
      <c r="C185" s="20">
        <v>11165471</v>
      </c>
      <c r="D185" s="20"/>
      <c r="E185" s="21"/>
    </row>
    <row r="186" spans="1:5" x14ac:dyDescent="0.3">
      <c r="A186" s="19"/>
      <c r="B186" s="19" t="s">
        <v>9</v>
      </c>
      <c r="C186" s="20">
        <v>39832141</v>
      </c>
      <c r="D186" s="20"/>
      <c r="E186" s="21"/>
    </row>
    <row r="187" spans="1:5" x14ac:dyDescent="0.3">
      <c r="A187" s="23"/>
      <c r="B187" s="23" t="s">
        <v>8</v>
      </c>
      <c r="C187" s="24">
        <f>SUM(C176:C186)</f>
        <v>224797249</v>
      </c>
      <c r="D187" s="24">
        <v>4603607</v>
      </c>
      <c r="E187" s="25">
        <f>SUM(D187/C187)</f>
        <v>2.047892943743275E-2</v>
      </c>
    </row>
    <row r="188" spans="1:5" x14ac:dyDescent="0.3">
      <c r="A188" s="18"/>
      <c r="B188" s="19" t="s">
        <v>23</v>
      </c>
      <c r="C188" s="20">
        <v>33092403</v>
      </c>
      <c r="D188" s="20"/>
      <c r="E188" s="21"/>
    </row>
    <row r="189" spans="1:5" x14ac:dyDescent="0.3">
      <c r="A189" s="18"/>
      <c r="B189" s="19" t="s">
        <v>17</v>
      </c>
      <c r="C189" s="20">
        <v>5750233</v>
      </c>
      <c r="D189" s="20"/>
      <c r="E189" s="21"/>
    </row>
    <row r="190" spans="1:5" x14ac:dyDescent="0.3">
      <c r="A190" s="18"/>
      <c r="B190" s="19" t="s">
        <v>24</v>
      </c>
      <c r="C190" s="20">
        <v>4579790</v>
      </c>
      <c r="D190" s="20"/>
      <c r="E190" s="21"/>
    </row>
    <row r="191" spans="1:5" x14ac:dyDescent="0.3">
      <c r="A191" s="18"/>
      <c r="B191" s="19" t="s">
        <v>18</v>
      </c>
      <c r="C191" s="20">
        <v>20262032</v>
      </c>
      <c r="D191" s="20"/>
      <c r="E191" s="21"/>
    </row>
    <row r="192" spans="1:5" x14ac:dyDescent="0.3">
      <c r="A192" s="18"/>
      <c r="B192" s="26" t="s">
        <v>25</v>
      </c>
      <c r="C192" s="20">
        <v>635867</v>
      </c>
      <c r="D192" s="20"/>
      <c r="E192" s="21"/>
    </row>
    <row r="193" spans="1:5" x14ac:dyDescent="0.3">
      <c r="A193" s="18"/>
      <c r="B193" s="19" t="s">
        <v>19</v>
      </c>
      <c r="C193" s="20">
        <v>12596200</v>
      </c>
      <c r="D193" s="20"/>
      <c r="E193" s="21"/>
    </row>
    <row r="194" spans="1:5" x14ac:dyDescent="0.3">
      <c r="A194" s="27" t="s">
        <v>30</v>
      </c>
      <c r="B194" s="19" t="s">
        <v>16</v>
      </c>
      <c r="C194" s="20">
        <v>37811361</v>
      </c>
      <c r="D194" s="20"/>
      <c r="E194" s="21"/>
    </row>
    <row r="195" spans="1:5" x14ac:dyDescent="0.3">
      <c r="A195" s="19"/>
      <c r="B195" s="19" t="s">
        <v>26</v>
      </c>
      <c r="C195" s="20">
        <v>26286613</v>
      </c>
      <c r="D195" s="20"/>
      <c r="E195" s="21"/>
    </row>
    <row r="196" spans="1:5" x14ac:dyDescent="0.3">
      <c r="A196" s="19"/>
      <c r="B196" s="19" t="s">
        <v>27</v>
      </c>
      <c r="C196" s="20">
        <v>8423257</v>
      </c>
      <c r="D196" s="20"/>
      <c r="E196" s="21"/>
    </row>
    <row r="197" spans="1:5" x14ac:dyDescent="0.3">
      <c r="A197" s="19"/>
      <c r="B197" s="19" t="s">
        <v>22</v>
      </c>
      <c r="C197" s="20">
        <v>4134406</v>
      </c>
      <c r="D197" s="20"/>
      <c r="E197" s="21"/>
    </row>
    <row r="198" spans="1:5" x14ac:dyDescent="0.3">
      <c r="A198" s="19"/>
      <c r="B198" s="19" t="s">
        <v>28</v>
      </c>
      <c r="C198" s="20">
        <v>12512915</v>
      </c>
      <c r="D198" s="20"/>
      <c r="E198" s="21"/>
    </row>
    <row r="199" spans="1:5" x14ac:dyDescent="0.3">
      <c r="A199" s="19"/>
      <c r="B199" s="19" t="s">
        <v>9</v>
      </c>
      <c r="C199" s="20">
        <v>39314215</v>
      </c>
      <c r="D199" s="20"/>
      <c r="E199" s="21"/>
    </row>
    <row r="200" spans="1:5" x14ac:dyDescent="0.3">
      <c r="A200" s="23"/>
      <c r="B200" s="23" t="s">
        <v>8</v>
      </c>
      <c r="C200" s="24">
        <f>SUM(C188:C199)</f>
        <v>205399292</v>
      </c>
      <c r="D200" s="24">
        <v>4195243</v>
      </c>
      <c r="E200" s="25">
        <f>SUM(D200/C200)</f>
        <v>2.0424817238415799E-2</v>
      </c>
    </row>
    <row r="201" spans="1:5" x14ac:dyDescent="0.3">
      <c r="A201" s="18"/>
      <c r="B201" s="19" t="s">
        <v>23</v>
      </c>
      <c r="C201" s="28">
        <v>29263319.5</v>
      </c>
      <c r="D201" s="20"/>
      <c r="E201" s="21"/>
    </row>
    <row r="202" spans="1:5" x14ac:dyDescent="0.3">
      <c r="A202" s="18"/>
      <c r="B202" s="19" t="s">
        <v>17</v>
      </c>
      <c r="C202" s="28">
        <v>4868142.5999999996</v>
      </c>
      <c r="D202" s="20"/>
      <c r="E202" s="21"/>
    </row>
    <row r="203" spans="1:5" x14ac:dyDescent="0.3">
      <c r="A203" s="18"/>
      <c r="B203" s="19" t="s">
        <v>24</v>
      </c>
      <c r="C203" s="28">
        <v>4251420.9000000004</v>
      </c>
      <c r="D203" s="20"/>
      <c r="E203" s="21"/>
    </row>
    <row r="204" spans="1:5" x14ac:dyDescent="0.3">
      <c r="A204" s="18"/>
      <c r="B204" s="19" t="s">
        <v>18</v>
      </c>
      <c r="C204" s="28">
        <v>17605846.5</v>
      </c>
      <c r="D204" s="20"/>
      <c r="E204" s="21"/>
    </row>
    <row r="205" spans="1:5" x14ac:dyDescent="0.3">
      <c r="A205" s="18"/>
      <c r="B205" s="26" t="s">
        <v>25</v>
      </c>
      <c r="C205" s="28">
        <v>4025386.6</v>
      </c>
      <c r="D205" s="20"/>
      <c r="E205" s="21"/>
    </row>
    <row r="206" spans="1:5" x14ac:dyDescent="0.3">
      <c r="A206" s="18"/>
      <c r="B206" s="19" t="s">
        <v>19</v>
      </c>
      <c r="C206" s="28">
        <v>11274791.199999999</v>
      </c>
      <c r="D206" s="20"/>
      <c r="E206" s="21"/>
    </row>
    <row r="207" spans="1:5" x14ac:dyDescent="0.3">
      <c r="A207" s="27">
        <v>2010</v>
      </c>
      <c r="B207" s="19" t="s">
        <v>16</v>
      </c>
      <c r="C207" s="28">
        <v>31351613.100000001</v>
      </c>
      <c r="D207" s="28"/>
      <c r="E207" s="21"/>
    </row>
    <row r="208" spans="1:5" x14ac:dyDescent="0.3">
      <c r="A208" s="19"/>
      <c r="B208" s="19" t="s">
        <v>26</v>
      </c>
      <c r="C208" s="28">
        <v>25061331.300000001</v>
      </c>
      <c r="D208" s="20"/>
      <c r="E208" s="21"/>
    </row>
    <row r="209" spans="1:5" x14ac:dyDescent="0.3">
      <c r="A209" s="19"/>
      <c r="B209" s="19" t="s">
        <v>27</v>
      </c>
      <c r="C209" s="28">
        <v>8188486.5</v>
      </c>
      <c r="D209" s="20"/>
      <c r="E209" s="21"/>
    </row>
    <row r="210" spans="1:5" x14ac:dyDescent="0.3">
      <c r="A210" s="19"/>
      <c r="B210" s="19" t="s">
        <v>31</v>
      </c>
      <c r="C210" s="28">
        <v>3357017.4</v>
      </c>
      <c r="D210" s="20"/>
      <c r="E210" s="21"/>
    </row>
    <row r="211" spans="1:5" x14ac:dyDescent="0.3">
      <c r="A211" s="19"/>
      <c r="B211" s="19" t="s">
        <v>22</v>
      </c>
      <c r="C211" s="28">
        <v>3747279.6</v>
      </c>
      <c r="D211" s="20"/>
      <c r="E211" s="21"/>
    </row>
    <row r="212" spans="1:5" x14ac:dyDescent="0.3">
      <c r="A212" s="19"/>
      <c r="B212" s="19" t="s">
        <v>28</v>
      </c>
      <c r="C212" s="28">
        <v>12361720.199999999</v>
      </c>
      <c r="D212" s="20"/>
      <c r="E212" s="21"/>
    </row>
    <row r="213" spans="1:5" x14ac:dyDescent="0.3">
      <c r="A213" s="19"/>
      <c r="B213" s="19" t="s">
        <v>9</v>
      </c>
      <c r="C213" s="28">
        <v>35243823.299999997</v>
      </c>
      <c r="D213" s="20"/>
      <c r="E213" s="21"/>
    </row>
    <row r="214" spans="1:5" x14ac:dyDescent="0.3">
      <c r="A214" s="23"/>
      <c r="B214" s="23" t="s">
        <v>8</v>
      </c>
      <c r="C214" s="29">
        <f>SUM(C201:C213)</f>
        <v>190600178.69999999</v>
      </c>
      <c r="D214" s="24">
        <v>3813773.53</v>
      </c>
      <c r="E214" s="25">
        <f>SUM(D214/C214)</f>
        <v>2.000928622424214E-2</v>
      </c>
    </row>
    <row r="215" spans="1:5" x14ac:dyDescent="0.3">
      <c r="A215" s="18"/>
      <c r="B215" s="19" t="s">
        <v>23</v>
      </c>
      <c r="C215" s="28">
        <v>28063106.399999999</v>
      </c>
      <c r="D215" s="20"/>
      <c r="E215" s="21"/>
    </row>
    <row r="216" spans="1:5" x14ac:dyDescent="0.3">
      <c r="A216" s="18"/>
      <c r="B216" s="19" t="s">
        <v>17</v>
      </c>
      <c r="C216" s="28">
        <v>4301809.7</v>
      </c>
      <c r="D216" s="20"/>
      <c r="E216" s="21"/>
    </row>
    <row r="217" spans="1:5" x14ac:dyDescent="0.3">
      <c r="A217" s="18"/>
      <c r="B217" s="19" t="s">
        <v>24</v>
      </c>
      <c r="C217" s="28">
        <v>3587130.4</v>
      </c>
      <c r="D217" s="20"/>
      <c r="E217" s="21"/>
    </row>
    <row r="218" spans="1:5" x14ac:dyDescent="0.3">
      <c r="A218" s="18"/>
      <c r="B218" s="19" t="s">
        <v>18</v>
      </c>
      <c r="C218" s="28">
        <v>15828222.800000001</v>
      </c>
      <c r="D218" s="20"/>
      <c r="E218" s="21"/>
    </row>
    <row r="219" spans="1:5" x14ac:dyDescent="0.3">
      <c r="A219" s="18"/>
      <c r="B219" s="19" t="s">
        <v>32</v>
      </c>
      <c r="C219" s="28">
        <v>2288595.5</v>
      </c>
      <c r="D219" s="28"/>
      <c r="E219" s="21"/>
    </row>
    <row r="220" spans="1:5" x14ac:dyDescent="0.3">
      <c r="A220" s="18"/>
      <c r="B220" s="26" t="s">
        <v>25</v>
      </c>
      <c r="C220" s="28">
        <v>4789905.0999999996</v>
      </c>
      <c r="D220" s="20"/>
      <c r="E220" s="21"/>
    </row>
    <row r="221" spans="1:5" x14ac:dyDescent="0.3">
      <c r="A221" s="18"/>
      <c r="B221" s="19" t="s">
        <v>19</v>
      </c>
      <c r="C221" s="28">
        <v>11231630.4</v>
      </c>
      <c r="D221" s="20"/>
      <c r="E221" s="21"/>
    </row>
    <row r="222" spans="1:5" x14ac:dyDescent="0.3">
      <c r="A222" s="27" t="s">
        <v>33</v>
      </c>
      <c r="B222" s="19" t="s">
        <v>16</v>
      </c>
      <c r="C222" s="30">
        <v>28165637.699999999</v>
      </c>
      <c r="D222" s="28"/>
      <c r="E222" s="21"/>
    </row>
    <row r="223" spans="1:5" x14ac:dyDescent="0.3">
      <c r="A223" s="19"/>
      <c r="B223" s="19" t="s">
        <v>26</v>
      </c>
      <c r="C223" s="28">
        <v>22728370.699999999</v>
      </c>
      <c r="D223" s="20"/>
      <c r="E223" s="21"/>
    </row>
    <row r="224" spans="1:5" x14ac:dyDescent="0.3">
      <c r="A224" s="19"/>
      <c r="B224" s="19" t="s">
        <v>34</v>
      </c>
      <c r="C224" s="28">
        <v>1080216.2</v>
      </c>
      <c r="D224" s="20"/>
      <c r="E224" s="21"/>
    </row>
    <row r="225" spans="1:5" x14ac:dyDescent="0.3">
      <c r="A225" s="19"/>
      <c r="B225" s="19" t="s">
        <v>27</v>
      </c>
      <c r="C225" s="28">
        <v>8510332.5999999996</v>
      </c>
      <c r="D225" s="20"/>
      <c r="E225" s="21"/>
    </row>
    <row r="226" spans="1:5" x14ac:dyDescent="0.3">
      <c r="A226" s="19"/>
      <c r="B226" s="19" t="s">
        <v>31</v>
      </c>
      <c r="C226" s="28">
        <v>4354323.5999999996</v>
      </c>
      <c r="D226" s="20"/>
      <c r="E226" s="21"/>
    </row>
    <row r="227" spans="1:5" x14ac:dyDescent="0.3">
      <c r="A227" s="19"/>
      <c r="B227" s="19" t="s">
        <v>22</v>
      </c>
      <c r="C227" s="28">
        <v>3510077.3</v>
      </c>
      <c r="D227" s="20"/>
      <c r="E227" s="21"/>
    </row>
    <row r="228" spans="1:5" x14ac:dyDescent="0.3">
      <c r="A228" s="19"/>
      <c r="B228" s="19" t="s">
        <v>28</v>
      </c>
      <c r="C228" s="28">
        <v>10947040.9</v>
      </c>
      <c r="D228" s="20"/>
      <c r="E228" s="21"/>
    </row>
    <row r="229" spans="1:5" x14ac:dyDescent="0.3">
      <c r="A229" s="19"/>
      <c r="B229" s="19" t="s">
        <v>35</v>
      </c>
      <c r="C229" s="28">
        <v>1525795.8</v>
      </c>
      <c r="D229" s="20"/>
      <c r="E229" s="21"/>
    </row>
    <row r="230" spans="1:5" x14ac:dyDescent="0.3">
      <c r="A230" s="19"/>
      <c r="B230" s="19" t="s">
        <v>9</v>
      </c>
      <c r="C230" s="28">
        <v>32543206.800000001</v>
      </c>
      <c r="D230" s="20"/>
      <c r="E230" s="21"/>
    </row>
    <row r="231" spans="1:5" x14ac:dyDescent="0.3">
      <c r="A231" s="23"/>
      <c r="B231" s="23" t="s">
        <v>8</v>
      </c>
      <c r="C231" s="29">
        <f>SUM(C215:C230)</f>
        <v>183455401.90000004</v>
      </c>
      <c r="D231" s="24">
        <v>3693895.69</v>
      </c>
      <c r="E231" s="25">
        <f>SUM(D231/C231)</f>
        <v>2.0135115410847976E-2</v>
      </c>
    </row>
    <row r="232" spans="1:5" x14ac:dyDescent="0.3">
      <c r="A232" s="18"/>
      <c r="B232" s="19" t="s">
        <v>23</v>
      </c>
      <c r="C232" s="28">
        <v>28782874.800000001</v>
      </c>
      <c r="D232" s="20"/>
      <c r="E232" s="21"/>
    </row>
    <row r="233" spans="1:5" x14ac:dyDescent="0.3">
      <c r="A233" s="18"/>
      <c r="B233" s="19" t="s">
        <v>17</v>
      </c>
      <c r="C233" s="28">
        <v>4480860</v>
      </c>
      <c r="D233" s="20"/>
      <c r="E233" s="21"/>
    </row>
    <row r="234" spans="1:5" x14ac:dyDescent="0.3">
      <c r="A234" s="18"/>
      <c r="B234" s="19" t="s">
        <v>24</v>
      </c>
      <c r="C234" s="28">
        <v>4382301.5999999996</v>
      </c>
      <c r="D234" s="20"/>
      <c r="E234" s="21"/>
    </row>
    <row r="235" spans="1:5" x14ac:dyDescent="0.3">
      <c r="A235" s="18"/>
      <c r="B235" s="19" t="s">
        <v>18</v>
      </c>
      <c r="C235" s="28">
        <v>17693143.300000001</v>
      </c>
      <c r="D235" s="20"/>
      <c r="E235" s="21"/>
    </row>
    <row r="236" spans="1:5" x14ac:dyDescent="0.3">
      <c r="A236" s="18"/>
      <c r="B236" s="19" t="s">
        <v>32</v>
      </c>
      <c r="C236" s="30">
        <v>3657482.9</v>
      </c>
      <c r="D236" s="28"/>
      <c r="E236" s="21"/>
    </row>
    <row r="237" spans="1:5" x14ac:dyDescent="0.3">
      <c r="A237" s="18"/>
      <c r="B237" s="26" t="s">
        <v>25</v>
      </c>
      <c r="C237" s="28">
        <v>5326798.4999999991</v>
      </c>
      <c r="D237" s="20"/>
      <c r="E237" s="21"/>
    </row>
    <row r="238" spans="1:5" x14ac:dyDescent="0.3">
      <c r="A238" s="18"/>
      <c r="B238" s="19" t="s">
        <v>19</v>
      </c>
      <c r="C238" s="28">
        <v>11469439.4</v>
      </c>
      <c r="D238" s="20"/>
      <c r="E238" s="21"/>
    </row>
    <row r="239" spans="1:5" x14ac:dyDescent="0.3">
      <c r="A239" s="27">
        <v>2012</v>
      </c>
      <c r="B239" s="19" t="s">
        <v>16</v>
      </c>
      <c r="C239" s="30">
        <v>24556584.799999997</v>
      </c>
      <c r="D239" s="28"/>
      <c r="E239" s="21"/>
    </row>
    <row r="240" spans="1:5" x14ac:dyDescent="0.3">
      <c r="A240" s="19"/>
      <c r="B240" s="19" t="s">
        <v>26</v>
      </c>
      <c r="C240" s="28">
        <v>27438176.699999992</v>
      </c>
      <c r="D240" s="20"/>
      <c r="E240" s="21"/>
    </row>
    <row r="241" spans="1:5" x14ac:dyDescent="0.3">
      <c r="A241" s="19"/>
      <c r="B241" s="19" t="s">
        <v>34</v>
      </c>
      <c r="C241" s="28">
        <v>2049386.6</v>
      </c>
      <c r="D241" s="20"/>
      <c r="E241" s="21"/>
    </row>
    <row r="242" spans="1:5" x14ac:dyDescent="0.3">
      <c r="A242" s="19"/>
      <c r="B242" s="19" t="s">
        <v>27</v>
      </c>
      <c r="C242" s="28">
        <v>9648366.6999999993</v>
      </c>
      <c r="D242" s="20"/>
      <c r="E242" s="21"/>
    </row>
    <row r="243" spans="1:5" x14ac:dyDescent="0.3">
      <c r="A243" s="19"/>
      <c r="B243" s="19" t="s">
        <v>31</v>
      </c>
      <c r="C243" s="28">
        <v>4485303.7000000011</v>
      </c>
      <c r="D243" s="20"/>
      <c r="E243" s="21"/>
    </row>
    <row r="244" spans="1:5" x14ac:dyDescent="0.3">
      <c r="A244" s="19"/>
      <c r="B244" s="19" t="s">
        <v>22</v>
      </c>
      <c r="C244" s="28">
        <v>4058524</v>
      </c>
      <c r="D244" s="20"/>
      <c r="E244" s="21"/>
    </row>
    <row r="245" spans="1:5" x14ac:dyDescent="0.3">
      <c r="A245" s="19"/>
      <c r="B245" s="19" t="s">
        <v>28</v>
      </c>
      <c r="C245" s="28">
        <v>11241039.600000001</v>
      </c>
      <c r="D245" s="20"/>
      <c r="E245" s="21"/>
    </row>
    <row r="246" spans="1:5" x14ac:dyDescent="0.3">
      <c r="A246" s="19"/>
      <c r="B246" s="19" t="s">
        <v>35</v>
      </c>
      <c r="C246" s="28">
        <v>1832517.1</v>
      </c>
      <c r="D246" s="20"/>
      <c r="E246" s="21"/>
    </row>
    <row r="247" spans="1:5" x14ac:dyDescent="0.3">
      <c r="A247" s="19"/>
      <c r="B247" s="19" t="s">
        <v>9</v>
      </c>
      <c r="C247" s="28">
        <v>26833949.899999999</v>
      </c>
      <c r="D247" s="20"/>
      <c r="E247" s="21"/>
    </row>
    <row r="248" spans="1:5" x14ac:dyDescent="0.3">
      <c r="A248" s="23"/>
      <c r="B248" s="23" t="s">
        <v>8</v>
      </c>
      <c r="C248" s="29">
        <f>SUM(C232:C247)</f>
        <v>187936749.59999996</v>
      </c>
      <c r="D248" s="24">
        <v>3737314.55</v>
      </c>
      <c r="E248" s="25">
        <f>SUM(D248/C248)</f>
        <v>1.988602313254012E-2</v>
      </c>
    </row>
    <row r="249" spans="1:5" x14ac:dyDescent="0.3">
      <c r="A249" s="18"/>
      <c r="B249" s="19" t="s">
        <v>23</v>
      </c>
      <c r="C249" s="28">
        <v>27372211.399999999</v>
      </c>
      <c r="D249" s="20"/>
      <c r="E249" s="21"/>
    </row>
    <row r="250" spans="1:5" x14ac:dyDescent="0.3">
      <c r="A250" s="18"/>
      <c r="B250" s="19" t="s">
        <v>17</v>
      </c>
      <c r="C250" s="28">
        <v>4548338.2</v>
      </c>
      <c r="D250" s="20"/>
      <c r="E250" s="21"/>
    </row>
    <row r="251" spans="1:5" x14ac:dyDescent="0.3">
      <c r="A251" s="18"/>
      <c r="B251" s="19" t="s">
        <v>24</v>
      </c>
      <c r="C251" s="28">
        <v>4072326.5</v>
      </c>
      <c r="D251" s="20"/>
      <c r="E251" s="21"/>
    </row>
    <row r="252" spans="1:5" x14ac:dyDescent="0.3">
      <c r="A252" s="18"/>
      <c r="B252" s="19" t="s">
        <v>18</v>
      </c>
      <c r="C252" s="28">
        <v>16664395.199999999</v>
      </c>
      <c r="D252" s="20"/>
      <c r="E252" s="21"/>
    </row>
    <row r="253" spans="1:5" x14ac:dyDescent="0.3">
      <c r="A253" s="18"/>
      <c r="B253" s="19" t="s">
        <v>32</v>
      </c>
      <c r="C253" s="30">
        <v>4115024.3</v>
      </c>
      <c r="D253" s="28"/>
      <c r="E253" s="21"/>
    </row>
    <row r="254" spans="1:5" x14ac:dyDescent="0.3">
      <c r="A254" s="18"/>
      <c r="B254" s="26" t="s">
        <v>25</v>
      </c>
      <c r="C254" s="28">
        <v>5331572</v>
      </c>
      <c r="D254" s="20"/>
      <c r="E254" s="21"/>
    </row>
    <row r="255" spans="1:5" x14ac:dyDescent="0.3">
      <c r="A255" s="18"/>
      <c r="B255" s="19" t="s">
        <v>19</v>
      </c>
      <c r="C255" s="28">
        <v>11607562.6</v>
      </c>
      <c r="D255" s="20"/>
      <c r="E255" s="21"/>
    </row>
    <row r="256" spans="1:5" x14ac:dyDescent="0.3">
      <c r="A256" s="27">
        <v>2013</v>
      </c>
      <c r="B256" s="19" t="s">
        <v>16</v>
      </c>
      <c r="C256" s="30">
        <v>22297942.399999999</v>
      </c>
      <c r="D256" s="28"/>
      <c r="E256" s="21"/>
    </row>
    <row r="257" spans="1:5" x14ac:dyDescent="0.3">
      <c r="A257" s="19"/>
      <c r="B257" s="19" t="s">
        <v>26</v>
      </c>
      <c r="C257" s="28">
        <v>25304449.699999999</v>
      </c>
      <c r="D257" s="20"/>
      <c r="E257" s="21"/>
    </row>
    <row r="258" spans="1:5" x14ac:dyDescent="0.3">
      <c r="A258" s="19"/>
      <c r="B258" s="19" t="s">
        <v>34</v>
      </c>
      <c r="C258" s="28">
        <v>2437250.4</v>
      </c>
      <c r="D258" s="20"/>
      <c r="E258" s="21"/>
    </row>
    <row r="259" spans="1:5" x14ac:dyDescent="0.3">
      <c r="A259" s="19"/>
      <c r="B259" s="19" t="s">
        <v>27</v>
      </c>
      <c r="C259" s="28">
        <v>10220348.6</v>
      </c>
      <c r="D259" s="20"/>
      <c r="E259" s="21"/>
    </row>
    <row r="260" spans="1:5" x14ac:dyDescent="0.3">
      <c r="A260" s="19"/>
      <c r="B260" s="19" t="s">
        <v>31</v>
      </c>
      <c r="C260" s="28">
        <v>5015024.0999999996</v>
      </c>
      <c r="D260" s="20"/>
      <c r="E260" s="21"/>
    </row>
    <row r="261" spans="1:5" x14ac:dyDescent="0.3">
      <c r="A261" s="19"/>
      <c r="B261" s="19" t="s">
        <v>22</v>
      </c>
      <c r="C261" s="28">
        <v>3815678.8</v>
      </c>
      <c r="D261" s="20"/>
      <c r="E261" s="21"/>
    </row>
    <row r="262" spans="1:5" x14ac:dyDescent="0.3">
      <c r="A262" s="19"/>
      <c r="B262" s="19" t="s">
        <v>28</v>
      </c>
      <c r="C262" s="28">
        <v>10834787.9</v>
      </c>
      <c r="D262" s="20"/>
      <c r="E262" s="21"/>
    </row>
    <row r="263" spans="1:5" x14ac:dyDescent="0.3">
      <c r="A263" s="19"/>
      <c r="B263" s="19" t="s">
        <v>35</v>
      </c>
      <c r="C263" s="28">
        <v>1789797.4</v>
      </c>
      <c r="D263" s="20"/>
      <c r="E263" s="21"/>
    </row>
    <row r="264" spans="1:5" x14ac:dyDescent="0.3">
      <c r="A264" s="19"/>
      <c r="B264" s="19" t="s">
        <v>9</v>
      </c>
      <c r="C264" s="28">
        <v>25982313.699999999</v>
      </c>
      <c r="D264" s="20"/>
      <c r="E264" s="21"/>
    </row>
    <row r="265" spans="1:5" x14ac:dyDescent="0.3">
      <c r="A265" s="19"/>
      <c r="B265" s="19" t="s">
        <v>36</v>
      </c>
      <c r="C265" s="28">
        <v>257825.8</v>
      </c>
      <c r="D265" s="20"/>
      <c r="E265" s="21"/>
    </row>
    <row r="266" spans="1:5" x14ac:dyDescent="0.3">
      <c r="A266" s="23"/>
      <c r="B266" s="23" t="s">
        <v>8</v>
      </c>
      <c r="C266" s="29">
        <f>SUM(C249:C265)</f>
        <v>181666849.00000003</v>
      </c>
      <c r="D266" s="24">
        <v>3644167.04</v>
      </c>
      <c r="E266" s="25">
        <f>SUM(D266/C266)</f>
        <v>2.0059614949340589E-2</v>
      </c>
    </row>
    <row r="267" spans="1:5" x14ac:dyDescent="0.3">
      <c r="A267" s="18"/>
      <c r="B267" s="19" t="s">
        <v>23</v>
      </c>
      <c r="C267" s="28">
        <v>25033821.400000002</v>
      </c>
      <c r="D267" s="20"/>
      <c r="E267" s="21"/>
    </row>
    <row r="268" spans="1:5" x14ac:dyDescent="0.3">
      <c r="A268" s="18"/>
      <c r="B268" s="19" t="s">
        <v>17</v>
      </c>
      <c r="C268" s="28">
        <v>4419985</v>
      </c>
      <c r="D268" s="20"/>
      <c r="E268" s="21"/>
    </row>
    <row r="269" spans="1:5" x14ac:dyDescent="0.3">
      <c r="A269" s="18"/>
      <c r="B269" s="19" t="s">
        <v>24</v>
      </c>
      <c r="C269" s="28">
        <v>4111545.4999999995</v>
      </c>
      <c r="D269" s="20"/>
      <c r="E269" s="21"/>
    </row>
    <row r="270" spans="1:5" x14ac:dyDescent="0.3">
      <c r="A270" s="18"/>
      <c r="B270" s="19" t="s">
        <v>18</v>
      </c>
      <c r="C270" s="28">
        <v>15544500.600000001</v>
      </c>
      <c r="D270" s="20"/>
      <c r="E270" s="21"/>
    </row>
    <row r="271" spans="1:5" x14ac:dyDescent="0.3">
      <c r="A271" s="18"/>
      <c r="B271" s="19" t="s">
        <v>32</v>
      </c>
      <c r="C271" s="30">
        <v>4575816.9000000004</v>
      </c>
      <c r="D271" s="28"/>
      <c r="E271" s="21"/>
    </row>
    <row r="272" spans="1:5" x14ac:dyDescent="0.3">
      <c r="A272" s="18"/>
      <c r="B272" s="26" t="s">
        <v>25</v>
      </c>
      <c r="C272" s="28">
        <v>5023777.8</v>
      </c>
      <c r="D272" s="20"/>
      <c r="E272" s="21"/>
    </row>
    <row r="273" spans="1:5" x14ac:dyDescent="0.3">
      <c r="A273" s="18"/>
      <c r="B273" s="19" t="s">
        <v>19</v>
      </c>
      <c r="C273" s="28">
        <v>11768244.799999999</v>
      </c>
      <c r="D273" s="20"/>
      <c r="E273" s="21"/>
    </row>
    <row r="274" spans="1:5" x14ac:dyDescent="0.3">
      <c r="A274" s="27">
        <v>2014</v>
      </c>
      <c r="B274" s="19" t="s">
        <v>16</v>
      </c>
      <c r="C274" s="30">
        <v>19893452.800000001</v>
      </c>
      <c r="D274" s="28"/>
      <c r="E274" s="21"/>
    </row>
    <row r="275" spans="1:5" x14ac:dyDescent="0.3">
      <c r="A275" s="19"/>
      <c r="B275" s="19" t="s">
        <v>26</v>
      </c>
      <c r="C275" s="28">
        <v>25426378.599999998</v>
      </c>
      <c r="D275" s="20"/>
      <c r="E275" s="21"/>
    </row>
    <row r="276" spans="1:5" x14ac:dyDescent="0.3">
      <c r="A276" s="19"/>
      <c r="B276" s="19" t="s">
        <v>34</v>
      </c>
      <c r="C276" s="28">
        <v>2112351.7999999998</v>
      </c>
      <c r="D276" s="20"/>
      <c r="E276" s="21"/>
    </row>
    <row r="277" spans="1:5" x14ac:dyDescent="0.3">
      <c r="A277" s="19"/>
      <c r="B277" s="19" t="s">
        <v>27</v>
      </c>
      <c r="C277" s="28">
        <v>9732866.0000000019</v>
      </c>
      <c r="D277" s="20"/>
      <c r="E277" s="21"/>
    </row>
    <row r="278" spans="1:5" x14ac:dyDescent="0.3">
      <c r="A278" s="19"/>
      <c r="B278" s="19" t="s">
        <v>31</v>
      </c>
      <c r="C278" s="28">
        <v>5050873.7</v>
      </c>
      <c r="D278" s="20"/>
      <c r="E278" s="21"/>
    </row>
    <row r="279" spans="1:5" x14ac:dyDescent="0.3">
      <c r="A279" s="19"/>
      <c r="B279" s="19" t="s">
        <v>22</v>
      </c>
      <c r="C279" s="28">
        <v>3501770</v>
      </c>
      <c r="D279" s="20"/>
      <c r="E279" s="21"/>
    </row>
    <row r="280" spans="1:5" x14ac:dyDescent="0.3">
      <c r="A280" s="19"/>
      <c r="B280" s="19" t="s">
        <v>28</v>
      </c>
      <c r="C280" s="28">
        <v>10391039.800000001</v>
      </c>
      <c r="D280" s="20"/>
      <c r="E280" s="21"/>
    </row>
    <row r="281" spans="1:5" x14ac:dyDescent="0.3">
      <c r="A281" s="19"/>
      <c r="B281" s="19" t="s">
        <v>35</v>
      </c>
      <c r="C281" s="28">
        <v>2014632.5999999999</v>
      </c>
      <c r="D281" s="20"/>
      <c r="E281" s="21"/>
    </row>
    <row r="282" spans="1:5" x14ac:dyDescent="0.3">
      <c r="A282" s="19"/>
      <c r="B282" s="19" t="s">
        <v>9</v>
      </c>
      <c r="C282" s="28">
        <v>25811935.800000004</v>
      </c>
      <c r="D282" s="20"/>
      <c r="E282" s="21"/>
    </row>
    <row r="283" spans="1:5" x14ac:dyDescent="0.3">
      <c r="A283" s="19"/>
      <c r="B283" s="19" t="s">
        <v>36</v>
      </c>
      <c r="C283" s="28">
        <v>6333714.2000000002</v>
      </c>
      <c r="D283" s="20"/>
      <c r="E283" s="21"/>
    </row>
    <row r="284" spans="1:5" x14ac:dyDescent="0.3">
      <c r="A284" s="23"/>
      <c r="B284" s="23" t="s">
        <v>8</v>
      </c>
      <c r="C284" s="29">
        <f>SUM(C267:C283)</f>
        <v>180746707.29999998</v>
      </c>
      <c r="D284" s="24">
        <v>3723791.29</v>
      </c>
      <c r="E284" s="25">
        <f>SUM(D284/C284)</f>
        <v>2.060226349694615E-2</v>
      </c>
    </row>
    <row r="285" spans="1:5" x14ac:dyDescent="0.3">
      <c r="A285" s="15"/>
      <c r="B285" s="19" t="s">
        <v>23</v>
      </c>
      <c r="C285" s="38">
        <v>21560258.600000005</v>
      </c>
      <c r="D285" s="16"/>
      <c r="E285" s="39"/>
    </row>
    <row r="286" spans="1:5" x14ac:dyDescent="0.3">
      <c r="A286" s="19"/>
      <c r="B286" s="19" t="s">
        <v>17</v>
      </c>
      <c r="C286" s="38">
        <v>4036046.3000000007</v>
      </c>
      <c r="D286" s="20"/>
      <c r="E286" s="40"/>
    </row>
    <row r="287" spans="1:5" x14ac:dyDescent="0.3">
      <c r="A287" s="19"/>
      <c r="B287" s="19" t="s">
        <v>24</v>
      </c>
      <c r="C287" s="38">
        <v>4663196.2</v>
      </c>
      <c r="D287" s="20"/>
      <c r="E287" s="40"/>
    </row>
    <row r="288" spans="1:5" x14ac:dyDescent="0.3">
      <c r="A288" s="19"/>
      <c r="B288" s="19" t="s">
        <v>18</v>
      </c>
      <c r="C288" s="38">
        <v>15662995.599999998</v>
      </c>
      <c r="D288" s="20"/>
      <c r="E288" s="40"/>
    </row>
    <row r="289" spans="1:5" x14ac:dyDescent="0.3">
      <c r="A289" s="19"/>
      <c r="B289" s="19" t="s">
        <v>32</v>
      </c>
      <c r="C289" s="38">
        <v>4721663.7000000011</v>
      </c>
      <c r="D289" s="20"/>
      <c r="E289" s="40"/>
    </row>
    <row r="290" spans="1:5" x14ac:dyDescent="0.3">
      <c r="A290" s="19"/>
      <c r="B290" s="26" t="s">
        <v>25</v>
      </c>
      <c r="C290" s="38">
        <v>4369012.4000000004</v>
      </c>
      <c r="D290" s="20"/>
      <c r="E290" s="40"/>
    </row>
    <row r="291" spans="1:5" x14ac:dyDescent="0.3">
      <c r="A291" s="19"/>
      <c r="B291" s="19" t="s">
        <v>19</v>
      </c>
      <c r="C291" s="38">
        <v>10412852.899999999</v>
      </c>
      <c r="D291" s="20"/>
      <c r="E291" s="40"/>
    </row>
    <row r="292" spans="1:5" x14ac:dyDescent="0.3">
      <c r="A292" s="19">
        <v>2015</v>
      </c>
      <c r="B292" s="19" t="s">
        <v>16</v>
      </c>
      <c r="C292" s="38">
        <v>16578977.1</v>
      </c>
      <c r="D292" s="20"/>
      <c r="E292" s="40"/>
    </row>
    <row r="293" spans="1:5" x14ac:dyDescent="0.3">
      <c r="A293" s="19"/>
      <c r="B293" s="19" t="s">
        <v>26</v>
      </c>
      <c r="C293" s="38">
        <v>24064483.799999997</v>
      </c>
      <c r="D293" s="20"/>
      <c r="E293" s="40"/>
    </row>
    <row r="294" spans="1:5" x14ac:dyDescent="0.3">
      <c r="A294" s="19"/>
      <c r="B294" s="19" t="s">
        <v>34</v>
      </c>
      <c r="C294" s="38">
        <v>1654390.2000000002</v>
      </c>
      <c r="D294" s="20"/>
      <c r="E294" s="40"/>
    </row>
    <row r="295" spans="1:5" x14ac:dyDescent="0.3">
      <c r="A295" s="19"/>
      <c r="B295" s="19" t="s">
        <v>27</v>
      </c>
      <c r="C295" s="38">
        <v>9714223</v>
      </c>
      <c r="D295" s="20"/>
      <c r="E295" s="40"/>
    </row>
    <row r="296" spans="1:5" x14ac:dyDescent="0.3">
      <c r="A296" s="19"/>
      <c r="B296" s="19" t="s">
        <v>31</v>
      </c>
      <c r="C296" s="38">
        <v>5301025.3</v>
      </c>
      <c r="D296" s="20"/>
      <c r="E296" s="40"/>
    </row>
    <row r="297" spans="1:5" x14ac:dyDescent="0.3">
      <c r="A297" s="19"/>
      <c r="B297" s="19" t="s">
        <v>22</v>
      </c>
      <c r="C297" s="38">
        <v>3361020</v>
      </c>
      <c r="D297" s="20"/>
      <c r="E297" s="40"/>
    </row>
    <row r="298" spans="1:5" x14ac:dyDescent="0.3">
      <c r="A298" s="19"/>
      <c r="B298" s="19" t="s">
        <v>28</v>
      </c>
      <c r="C298" s="38">
        <v>10494351</v>
      </c>
      <c r="D298" s="20"/>
      <c r="E298" s="40"/>
    </row>
    <row r="299" spans="1:5" x14ac:dyDescent="0.3">
      <c r="A299" s="19"/>
      <c r="B299" s="19" t="s">
        <v>35</v>
      </c>
      <c r="C299" s="38">
        <v>1276891.3999999999</v>
      </c>
      <c r="D299" s="20"/>
      <c r="E299" s="40"/>
    </row>
    <row r="300" spans="1:5" x14ac:dyDescent="0.3">
      <c r="A300" s="19"/>
      <c r="B300" s="19" t="s">
        <v>9</v>
      </c>
      <c r="C300" s="38">
        <v>23860680.200000003</v>
      </c>
      <c r="D300" s="20"/>
      <c r="E300" s="40"/>
    </row>
    <row r="301" spans="1:5" x14ac:dyDescent="0.3">
      <c r="A301" s="19"/>
      <c r="B301" s="19" t="s">
        <v>36</v>
      </c>
      <c r="C301" s="38">
        <v>10341947.200000001</v>
      </c>
      <c r="D301" s="20"/>
      <c r="E301" s="40"/>
    </row>
    <row r="302" spans="1:5" x14ac:dyDescent="0.3">
      <c r="A302" s="23"/>
      <c r="B302" s="23" t="s">
        <v>8</v>
      </c>
      <c r="C302" s="41">
        <f>SUM(C285:C301)</f>
        <v>172074014.89999998</v>
      </c>
      <c r="D302" s="24">
        <v>3606125</v>
      </c>
      <c r="E302" s="25">
        <f>SUM(D302/C302)</f>
        <v>2.0956824899422979E-2</v>
      </c>
    </row>
    <row r="303" spans="1:5" x14ac:dyDescent="0.3">
      <c r="A303" s="15"/>
      <c r="B303" s="19" t="s">
        <v>23</v>
      </c>
      <c r="C303" s="38">
        <v>20673324.399999999</v>
      </c>
      <c r="D303" s="16"/>
      <c r="E303" s="39"/>
    </row>
    <row r="304" spans="1:5" x14ac:dyDescent="0.3">
      <c r="A304" s="19"/>
      <c r="B304" s="19" t="s">
        <v>17</v>
      </c>
      <c r="C304" s="38">
        <v>3925697.8999999994</v>
      </c>
      <c r="D304" s="20"/>
      <c r="E304" s="40"/>
    </row>
    <row r="305" spans="1:7" x14ac:dyDescent="0.3">
      <c r="A305" s="19"/>
      <c r="B305" s="19" t="s">
        <v>24</v>
      </c>
      <c r="C305" s="38">
        <v>4378599.5</v>
      </c>
      <c r="D305" s="20"/>
      <c r="E305" s="40"/>
    </row>
    <row r="306" spans="1:7" x14ac:dyDescent="0.3">
      <c r="A306" s="19"/>
      <c r="B306" s="19" t="s">
        <v>18</v>
      </c>
      <c r="C306" s="38">
        <v>15401022.799999999</v>
      </c>
      <c r="D306" s="20"/>
      <c r="E306" s="40"/>
    </row>
    <row r="307" spans="1:7" x14ac:dyDescent="0.3">
      <c r="A307" s="19"/>
      <c r="B307" s="19" t="s">
        <v>32</v>
      </c>
      <c r="C307" s="38">
        <v>4385192.2</v>
      </c>
      <c r="D307" s="20"/>
      <c r="E307" s="40"/>
    </row>
    <row r="308" spans="1:7" x14ac:dyDescent="0.3">
      <c r="A308" s="19"/>
      <c r="B308" s="26" t="s">
        <v>25</v>
      </c>
      <c r="C308" s="38">
        <v>4707075.3999999994</v>
      </c>
      <c r="D308" s="20"/>
      <c r="E308" s="40"/>
    </row>
    <row r="309" spans="1:7" x14ac:dyDescent="0.3">
      <c r="A309" s="19"/>
      <c r="B309" s="19" t="s">
        <v>19</v>
      </c>
      <c r="C309" s="38">
        <v>9551521.5000000037</v>
      </c>
      <c r="D309" s="20"/>
      <c r="E309" s="40"/>
    </row>
    <row r="310" spans="1:7" x14ac:dyDescent="0.3">
      <c r="A310" s="19">
        <v>2016</v>
      </c>
      <c r="B310" s="19" t="s">
        <v>16</v>
      </c>
      <c r="C310" s="38">
        <v>14582148.5</v>
      </c>
      <c r="D310" s="20"/>
      <c r="E310" s="40"/>
    </row>
    <row r="311" spans="1:7" x14ac:dyDescent="0.3">
      <c r="A311" s="19"/>
      <c r="B311" s="19" t="s">
        <v>26</v>
      </c>
      <c r="C311" s="38">
        <v>21867704.100000001</v>
      </c>
      <c r="D311" s="20"/>
      <c r="E311" s="40"/>
    </row>
    <row r="312" spans="1:7" x14ac:dyDescent="0.3">
      <c r="A312" s="19"/>
      <c r="B312" s="19" t="s">
        <v>34</v>
      </c>
      <c r="C312" s="38">
        <v>1805004.8</v>
      </c>
      <c r="D312" s="20"/>
      <c r="E312" s="40"/>
    </row>
    <row r="313" spans="1:7" x14ac:dyDescent="0.3">
      <c r="A313" s="19"/>
      <c r="B313" s="19" t="s">
        <v>27</v>
      </c>
      <c r="C313" s="38">
        <v>8887161</v>
      </c>
      <c r="D313" s="20"/>
      <c r="E313" s="40"/>
    </row>
    <row r="314" spans="1:7" x14ac:dyDescent="0.3">
      <c r="A314" s="19"/>
      <c r="B314" s="19" t="s">
        <v>31</v>
      </c>
      <c r="C314" s="38">
        <v>4326648</v>
      </c>
      <c r="D314" s="20"/>
      <c r="E314" s="40"/>
    </row>
    <row r="315" spans="1:7" x14ac:dyDescent="0.3">
      <c r="A315" s="19"/>
      <c r="B315" s="19" t="s">
        <v>22</v>
      </c>
      <c r="C315" s="38">
        <v>2952196.4000000004</v>
      </c>
      <c r="D315" s="20"/>
      <c r="E315" s="40"/>
    </row>
    <row r="316" spans="1:7" x14ac:dyDescent="0.3">
      <c r="A316" s="19"/>
      <c r="B316" s="19" t="s">
        <v>28</v>
      </c>
      <c r="C316" s="38">
        <v>10267840.699999999</v>
      </c>
      <c r="D316" s="20"/>
      <c r="E316" s="40"/>
    </row>
    <row r="317" spans="1:7" x14ac:dyDescent="0.3">
      <c r="A317" s="19"/>
      <c r="B317" s="19" t="s">
        <v>9</v>
      </c>
      <c r="C317" s="38">
        <v>22855118</v>
      </c>
      <c r="D317" s="20"/>
      <c r="E317" s="40"/>
    </row>
    <row r="318" spans="1:7" x14ac:dyDescent="0.3">
      <c r="A318" s="19"/>
      <c r="B318" s="19" t="s">
        <v>36</v>
      </c>
      <c r="C318" s="38">
        <v>13402460.800000001</v>
      </c>
      <c r="D318" s="20"/>
      <c r="E318" s="40"/>
    </row>
    <row r="319" spans="1:7" x14ac:dyDescent="0.3">
      <c r="A319" s="23"/>
      <c r="B319" s="23" t="s">
        <v>8</v>
      </c>
      <c r="C319" s="41">
        <f>SUM(C303:C318)</f>
        <v>163968716.00000003</v>
      </c>
      <c r="D319" s="24">
        <v>3485405.6000000006</v>
      </c>
      <c r="E319" s="25">
        <f>SUM(D319/C319)</f>
        <v>2.1256527983057452E-2</v>
      </c>
    </row>
    <row r="320" spans="1:7" ht="15" x14ac:dyDescent="0.25">
      <c r="A320" s="15"/>
      <c r="B320" s="19" t="s">
        <v>23</v>
      </c>
      <c r="C320" s="38">
        <v>19214597.300000001</v>
      </c>
      <c r="D320" s="16"/>
      <c r="E320" s="39"/>
      <c r="G320" s="38"/>
    </row>
    <row r="321" spans="1:7" ht="15" x14ac:dyDescent="0.25">
      <c r="A321" s="19"/>
      <c r="B321" s="19" t="s">
        <v>17</v>
      </c>
      <c r="C321" s="38">
        <v>3203277.6</v>
      </c>
      <c r="D321" s="20"/>
      <c r="E321" s="40"/>
      <c r="G321" s="38"/>
    </row>
    <row r="322" spans="1:7" ht="15" x14ac:dyDescent="0.25">
      <c r="A322" s="19"/>
      <c r="B322" s="19" t="s">
        <v>24</v>
      </c>
      <c r="C322" s="38">
        <v>4270822.7</v>
      </c>
      <c r="D322" s="20"/>
      <c r="E322" s="40"/>
      <c r="G322" s="38"/>
    </row>
    <row r="323" spans="1:7" ht="15" x14ac:dyDescent="0.25">
      <c r="A323" s="19"/>
      <c r="B323" s="19" t="s">
        <v>18</v>
      </c>
      <c r="C323" s="38">
        <v>16213104.5</v>
      </c>
      <c r="D323" s="20"/>
      <c r="E323" s="40"/>
      <c r="G323" s="38"/>
    </row>
    <row r="324" spans="1:7" ht="15" x14ac:dyDescent="0.25">
      <c r="A324" s="19"/>
      <c r="B324" s="19" t="s">
        <v>32</v>
      </c>
      <c r="C324" s="38">
        <v>4308854.0999999996</v>
      </c>
      <c r="D324" s="20"/>
      <c r="E324" s="40"/>
      <c r="G324" s="38"/>
    </row>
    <row r="325" spans="1:7" ht="15" x14ac:dyDescent="0.25">
      <c r="A325" s="19"/>
      <c r="B325" s="26" t="s">
        <v>25</v>
      </c>
      <c r="C325" s="38">
        <v>5698756.7000000002</v>
      </c>
      <c r="D325" s="20"/>
      <c r="E325" s="40"/>
      <c r="G325" s="38"/>
    </row>
    <row r="326" spans="1:7" ht="15" x14ac:dyDescent="0.25">
      <c r="A326" s="19"/>
      <c r="B326" s="19" t="s">
        <v>19</v>
      </c>
      <c r="C326" s="38">
        <v>8823839.8000000007</v>
      </c>
      <c r="D326" s="20"/>
      <c r="E326" s="40"/>
      <c r="G326" s="38"/>
    </row>
    <row r="327" spans="1:7" ht="15" x14ac:dyDescent="0.25">
      <c r="A327" s="19">
        <v>2017</v>
      </c>
      <c r="B327" s="19" t="s">
        <v>16</v>
      </c>
      <c r="C327" s="38">
        <v>19734368.399999999</v>
      </c>
      <c r="D327" s="20"/>
      <c r="E327" s="40"/>
      <c r="G327" s="38"/>
    </row>
    <row r="328" spans="1:7" ht="15" x14ac:dyDescent="0.25">
      <c r="A328" s="19"/>
      <c r="B328" s="19" t="s">
        <v>26</v>
      </c>
      <c r="C328" s="38">
        <v>12959400.5</v>
      </c>
      <c r="D328" s="20"/>
      <c r="E328" s="40"/>
      <c r="G328" s="38"/>
    </row>
    <row r="329" spans="1:7" ht="15" x14ac:dyDescent="0.25">
      <c r="A329" s="19"/>
      <c r="B329" s="19" t="s">
        <v>34</v>
      </c>
      <c r="C329" s="38">
        <v>1799350.8</v>
      </c>
      <c r="D329" s="20"/>
      <c r="E329" s="40"/>
      <c r="G329" s="38"/>
    </row>
    <row r="330" spans="1:7" ht="15" x14ac:dyDescent="0.25">
      <c r="A330" s="19"/>
      <c r="B330" s="19" t="s">
        <v>27</v>
      </c>
      <c r="C330" s="38">
        <v>8004978.7999999998</v>
      </c>
      <c r="D330" s="20"/>
      <c r="E330" s="40"/>
      <c r="G330" s="38"/>
    </row>
    <row r="331" spans="1:7" ht="15" x14ac:dyDescent="0.25">
      <c r="A331" s="19"/>
      <c r="B331" s="19" t="s">
        <v>31</v>
      </c>
      <c r="C331" s="38">
        <v>4467566</v>
      </c>
      <c r="D331" s="20"/>
      <c r="E331" s="40"/>
      <c r="G331" s="38"/>
    </row>
    <row r="332" spans="1:7" ht="15" x14ac:dyDescent="0.25">
      <c r="A332" s="19"/>
      <c r="B332" s="19" t="s">
        <v>51</v>
      </c>
      <c r="C332" s="38">
        <v>225941.6</v>
      </c>
      <c r="D332" s="20"/>
      <c r="E332" s="40"/>
      <c r="G332" s="38"/>
    </row>
    <row r="333" spans="1:7" ht="15" x14ac:dyDescent="0.25">
      <c r="A333" s="19"/>
      <c r="B333" s="19" t="s">
        <v>22</v>
      </c>
      <c r="C333" s="38">
        <v>2656690</v>
      </c>
      <c r="D333" s="20"/>
      <c r="E333" s="40"/>
      <c r="G333" s="38"/>
    </row>
    <row r="334" spans="1:7" ht="15" x14ac:dyDescent="0.25">
      <c r="A334" s="19"/>
      <c r="B334" s="19" t="s">
        <v>28</v>
      </c>
      <c r="C334" s="38">
        <v>9997712.8000000007</v>
      </c>
      <c r="D334" s="20"/>
      <c r="E334" s="40"/>
      <c r="G334" s="38"/>
    </row>
    <row r="335" spans="1:7" ht="15" x14ac:dyDescent="0.25">
      <c r="A335" s="19"/>
      <c r="B335" s="19" t="s">
        <v>52</v>
      </c>
      <c r="C335" s="38">
        <v>263819.2</v>
      </c>
      <c r="D335" s="20"/>
      <c r="E335" s="40"/>
      <c r="G335" s="38"/>
    </row>
    <row r="336" spans="1:7" ht="15" x14ac:dyDescent="0.25">
      <c r="A336" s="19"/>
      <c r="B336" s="19" t="s">
        <v>9</v>
      </c>
      <c r="C336" s="38">
        <v>20733917.899999999</v>
      </c>
      <c r="D336" s="20"/>
      <c r="E336" s="40"/>
      <c r="G336" s="38"/>
    </row>
    <row r="337" spans="1:7" ht="15" x14ac:dyDescent="0.25">
      <c r="A337" s="19"/>
      <c r="B337" s="19" t="s">
        <v>36</v>
      </c>
      <c r="C337" s="38">
        <v>14696709.300000001</v>
      </c>
      <c r="D337" s="20"/>
      <c r="E337" s="40"/>
      <c r="G337" s="38"/>
    </row>
    <row r="338" spans="1:7" ht="15" x14ac:dyDescent="0.25">
      <c r="A338" s="23"/>
      <c r="B338" s="23" t="s">
        <v>8</v>
      </c>
      <c r="C338" s="41">
        <f>SUM(C320:C337)</f>
        <v>157273708</v>
      </c>
      <c r="D338" s="24">
        <v>3354294.35</v>
      </c>
      <c r="E338" s="25">
        <f>SUM(D338/C338)</f>
        <v>2.1327750153890948E-2</v>
      </c>
    </row>
    <row r="339" spans="1:7" ht="15" x14ac:dyDescent="0.25">
      <c r="A339" s="33"/>
      <c r="C339" s="31"/>
      <c r="D339" s="31"/>
      <c r="E339" s="32"/>
    </row>
    <row r="340" spans="1:7" ht="15" x14ac:dyDescent="0.25">
      <c r="A340" s="35" t="s">
        <v>37</v>
      </c>
      <c r="C340" s="31"/>
      <c r="D340" s="31"/>
      <c r="E340" s="32"/>
    </row>
    <row r="341" spans="1:7" ht="15" x14ac:dyDescent="0.25">
      <c r="A341" s="35" t="s">
        <v>38</v>
      </c>
      <c r="C341" s="31"/>
      <c r="D341" s="31"/>
      <c r="E341" s="32"/>
    </row>
    <row r="342" spans="1:7" ht="15" x14ac:dyDescent="0.25">
      <c r="A342" s="35" t="s">
        <v>39</v>
      </c>
      <c r="C342" s="31"/>
      <c r="D342" s="31"/>
      <c r="E342" s="32"/>
    </row>
    <row r="343" spans="1:7" x14ac:dyDescent="0.35">
      <c r="A343" s="35" t="s">
        <v>40</v>
      </c>
      <c r="C343" s="31"/>
      <c r="D343" s="31"/>
      <c r="E343" s="32"/>
    </row>
    <row r="344" spans="1:7" x14ac:dyDescent="0.35">
      <c r="A344" s="35" t="s">
        <v>41</v>
      </c>
      <c r="C344" s="31"/>
      <c r="D344" s="31"/>
      <c r="E344" s="32"/>
    </row>
    <row r="345" spans="1:7" x14ac:dyDescent="0.35">
      <c r="A345" s="35" t="s">
        <v>42</v>
      </c>
      <c r="C345" s="31"/>
      <c r="D345" s="31"/>
      <c r="E345" s="32"/>
    </row>
    <row r="346" spans="1:7" x14ac:dyDescent="0.35">
      <c r="A346" s="35" t="s">
        <v>43</v>
      </c>
      <c r="C346" s="31"/>
      <c r="D346" s="31"/>
      <c r="E346" s="32"/>
    </row>
    <row r="347" spans="1:7" x14ac:dyDescent="0.35">
      <c r="A347" s="35" t="s">
        <v>44</v>
      </c>
      <c r="C347" s="31"/>
      <c r="D347" s="31"/>
      <c r="E347" s="32"/>
    </row>
    <row r="348" spans="1:7" x14ac:dyDescent="0.35">
      <c r="A348" s="35" t="s">
        <v>45</v>
      </c>
      <c r="C348" s="31"/>
      <c r="D348" s="31"/>
      <c r="E348" s="32"/>
    </row>
    <row r="349" spans="1:7" x14ac:dyDescent="0.35">
      <c r="A349" s="35" t="s">
        <v>46</v>
      </c>
      <c r="C349" s="31"/>
      <c r="D349" s="31"/>
      <c r="E349" s="32"/>
    </row>
    <row r="350" spans="1:7" x14ac:dyDescent="0.35">
      <c r="A350" s="35" t="s">
        <v>47</v>
      </c>
      <c r="C350" s="31"/>
      <c r="D350" s="31"/>
      <c r="E350" s="32"/>
    </row>
    <row r="351" spans="1:7" x14ac:dyDescent="0.35">
      <c r="A351" s="35" t="s">
        <v>48</v>
      </c>
      <c r="C351" s="31"/>
      <c r="D351" s="31"/>
      <c r="E351" s="32"/>
    </row>
    <row r="352" spans="1:7" x14ac:dyDescent="0.35">
      <c r="A352" s="35" t="s">
        <v>49</v>
      </c>
      <c r="C352" s="31"/>
      <c r="D352" s="31"/>
      <c r="E352" s="32"/>
    </row>
  </sheetData>
  <pageMargins left="0.7" right="0.7" top="0.75" bottom="0.75" header="0.3" footer="0.3"/>
  <pageSetup orientation="portrait" r:id="rId1"/>
  <headerFooter>
    <oddFooter>&amp;L&amp;Z&amp;F</oddFooter>
  </headerFooter>
  <rowBreaks count="9" manualBreakCount="9">
    <brk id="40" max="16383" man="1"/>
    <brk id="80" max="4" man="1"/>
    <brk id="113" max="16383" man="1"/>
    <brk id="152" max="16383" man="1"/>
    <brk id="187" max="16383" man="1"/>
    <brk id="214" max="16383" man="1"/>
    <brk id="248" max="16383" man="1"/>
    <brk id="284" max="16383" man="1"/>
    <brk id="3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Virnelli, Frank</dc:creator>
  <cp:lastModifiedBy>RectorD</cp:lastModifiedBy>
  <cp:lastPrinted>2018-01-26T14:52:22Z</cp:lastPrinted>
  <dcterms:created xsi:type="dcterms:W3CDTF">2014-03-25T18:16:02Z</dcterms:created>
  <dcterms:modified xsi:type="dcterms:W3CDTF">2018-03-16T16:44:09Z</dcterms:modified>
</cp:coreProperties>
</file>